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20700" windowHeight="11760" activeTab="0"/>
  </bookViews>
  <sheets>
    <sheet name="Приложение 1" sheetId="1" r:id="rId1"/>
    <sheet name="Приложение 3" sheetId="2" r:id="rId2"/>
    <sheet name="Slovar_KBK" sheetId="3" state="hidden" r:id="rId3"/>
    <sheet name="Настройки словаря" sheetId="4" state="hidden" r:id="rId4"/>
    <sheet name="SVOD" sheetId="5" state="hidden" r:id="rId5"/>
  </sheets>
  <externalReferences>
    <externalReference r:id="rId8"/>
    <externalReference r:id="rId9"/>
  </externalReferences>
  <definedNames>
    <definedName name="_xlfn.CEILING.MATH" hidden="1">#NAME?</definedName>
    <definedName name="Docs">'Slovar_KBK'!$K$1:$K$16</definedName>
    <definedName name="Info">'Slovar_KBK'!$O$1:$O$4</definedName>
    <definedName name="KBK_1">'Slovar_KBK'!$A$1:$A$2</definedName>
    <definedName name="KBK_1_plata">'Slovar_KBK'!$A$1:$B$2</definedName>
    <definedName name="KBK_2">'Slovar_KBK'!$A$3:$A$9</definedName>
    <definedName name="KBK_2_shtraf">'Slovar_KBK'!$A$3:$B$9</definedName>
    <definedName name="KBK_All">'Slovar_KBK'!$A$1:$A$5</definedName>
    <definedName name="KBK_Description">'Slovar_KBK'!$A$1:$B$5</definedName>
    <definedName name="month">'Slovar_KBK'!$E$1:$E$12</definedName>
    <definedName name="Reason">'Slovar_KBK'!$G$1:$G$10</definedName>
    <definedName name="Soglasovanie">'Slovar_KBK'!$R$1:$R$8</definedName>
    <definedName name="_xlnm.Print_Titles" localSheetId="0">'Приложение 1'!$10:$12</definedName>
    <definedName name="Код">"R[1]C"</definedName>
    <definedName name="_xlnm.Print_Area" localSheetId="0">'Приложение 1'!$A$1:$S$25</definedName>
    <definedName name="_xlnm.Print_Area" localSheetId="1">'Приложение 3'!$A$1:$Q$107</definedName>
    <definedName name="словарь" localSheetId="3">'[1]Словарь'!$A$2:$H$83</definedName>
    <definedName name="список_лх" localSheetId="3">'[2]Словарь'!$L$1:$L$1</definedName>
    <definedName name="список_орг" localSheetId="3">'[1]Словарь'!$A$2:$A$83</definedName>
    <definedName name="таблица" localSheetId="3">'[1]Словарь'!$J$1520:$K$1526</definedName>
  </definedNames>
  <calcPr fullCalcOnLoad="1"/>
</workbook>
</file>

<file path=xl/sharedStrings.xml><?xml version="1.0" encoding="utf-8"?>
<sst xmlns="http://schemas.openxmlformats.org/spreadsheetml/2006/main" count="352" uniqueCount="170">
  <si>
    <t>(подпись)</t>
  </si>
  <si>
    <t>(фамилия, инициалы)</t>
  </si>
  <si>
    <t>/</t>
  </si>
  <si>
    <t>УТВЕРЖДАЮ
Руководитель администратора доходов федерального бюджета в области
лесных отношений</t>
  </si>
  <si>
    <t>г.</t>
  </si>
  <si>
    <t>"</t>
  </si>
  <si>
    <t>(ИНН)</t>
  </si>
  <si>
    <t>(ОГРН)</t>
  </si>
  <si>
    <t>(КПП)</t>
  </si>
  <si>
    <t>(организационно-правовая форма)</t>
  </si>
  <si>
    <t>года</t>
  </si>
  <si>
    <t>на сумму</t>
  </si>
  <si>
    <t>руб.</t>
  </si>
  <si>
    <t>коп.,</t>
  </si>
  <si>
    <t>в том числе</t>
  </si>
  <si>
    <t>(код бюджетной классификации доходов федерального бюджета)</t>
  </si>
  <si>
    <t>(наименование кода бюджетной классификации доходов федерального бюджета)</t>
  </si>
  <si>
    <t>перед органом государственной власти субъекта Российской Федерации, осуществляющим переданные полномочия Российской Федерации в области лесных отношений, территориальным органом Федерального агентства лесного хозяйства, являющихся администраторами доходов федерального бюджета</t>
  </si>
  <si>
    <t>(полное наименование органа государственной власти субъекта Российской Федерации, осуществляющего переданные полномочия Российской Федерации в области лесных отношений, территориального органа Федерального агентства лесного хозяйства, являющихся администраторами доходов федерального бюджета)</t>
  </si>
  <si>
    <t>(номер)</t>
  </si>
  <si>
    <t>(дата)</t>
  </si>
  <si>
    <t>(наименование документа-основания)</t>
  </si>
  <si>
    <t>признать безнадежной к взысканию.</t>
  </si>
  <si>
    <t>Подписи членов комиссии:</t>
  </si>
  <si>
    <t>АКТ
о признании безнадежной к взысканию
задолженности по платежам за использование лесов в федеральный бюджет</t>
  </si>
  <si>
    <t>в федеральный бюджет по состоянию на</t>
  </si>
  <si>
    <t>согласно Выписке об учитываемых суммах задолженности по платежам за использование лесов</t>
  </si>
  <si>
    <t xml:space="preserve">        На основании пункта 1 статьи 47.2 Бюджетного кодекса Российской Федерации задолженность по платежам за использование лесов в федеральный бюджет, числящуюся за</t>
  </si>
  <si>
    <t>(полное наименование организации (ФИО физического лица))</t>
  </si>
  <si>
    <t>Руководитель администратора доходов федерального бюджета в области лесных отношений</t>
  </si>
  <si>
    <t>Дата</t>
  </si>
  <si>
    <t>М.П.</t>
  </si>
  <si>
    <t>№</t>
  </si>
  <si>
    <t>Наименование кода бюджетной классификации доходов федерального бюджета</t>
  </si>
  <si>
    <t>Реквизиты документа-основания</t>
  </si>
  <si>
    <t>№
п/п</t>
  </si>
  <si>
    <t>дата окончания</t>
  </si>
  <si>
    <t>Дата образования задолженности федерального бюджета (период образования задолженности)</t>
  </si>
  <si>
    <t>ИТОГО:</t>
  </si>
  <si>
    <t>Должностное лицо, ответственное за составление выписки</t>
  </si>
  <si>
    <t xml:space="preserve">Код бюджетной классификации доходов федерального бюджета </t>
  </si>
  <si>
    <t>Выписка
об учитываемых суммах задолженности
по платежам за использование лесов в федеральный бюджет</t>
  </si>
  <si>
    <t>по пеням и штрафам:</t>
  </si>
  <si>
    <t>по коду бюджетной классификации доходов федерального бюджета:</t>
  </si>
  <si>
    <t>053 1 16 25071 01 6000 140</t>
  </si>
  <si>
    <t>053 1 16 27000 01 6000 140</t>
  </si>
  <si>
    <t>053 1 16 90010 01 6000 140</t>
  </si>
  <si>
    <t>053 1 17 05010 01 6000 180</t>
  </si>
  <si>
    <t>20</t>
  </si>
  <si>
    <t>053 1 12 04011 01 6000 120</t>
  </si>
  <si>
    <t>053 1 12 04012 01 6000 120</t>
  </si>
  <si>
    <t>денежные взыскания (штрафы) за нарушение законодательства Российской Федерации о пожарной безопасности</t>
  </si>
  <si>
    <t>прочие поступления от денежных взысканий (штрафов) и иных сумм в возмещение ущерба, зачисляемые в федеральный бюджет</t>
  </si>
  <si>
    <t>(дата рождения физического лица)</t>
  </si>
  <si>
    <t>января</t>
  </si>
  <si>
    <t xml:space="preserve">дата начала </t>
  </si>
  <si>
    <t>наименование</t>
  </si>
  <si>
    <t>дата</t>
  </si>
  <si>
    <t>Сумма долга,
 руб.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</si>
  <si>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</si>
  <si>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</si>
  <si>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</si>
  <si>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</si>
  <si>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</si>
  <si>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</si>
  <si>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</si>
  <si>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</si>
  <si>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</si>
  <si>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</si>
  <si>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</si>
  <si>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</si>
  <si>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</si>
  <si>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</si>
  <si>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</si>
  <si>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</si>
  <si>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</si>
  <si>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</si>
  <si>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</si>
  <si>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</si>
  <si>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</si>
  <si>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</si>
  <si>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</si>
  <si>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</si>
  <si>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Приложение 3</t>
  </si>
  <si>
    <t xml:space="preserve">по состоянию на     </t>
  </si>
  <si>
    <t>10</t>
  </si>
  <si>
    <t>30</t>
  </si>
  <si>
    <t>40</t>
  </si>
  <si>
    <t>50</t>
  </si>
  <si>
    <t>60</t>
  </si>
  <si>
    <t>Смерть физического лица</t>
  </si>
  <si>
    <t/>
  </si>
  <si>
    <t>020317</t>
  </si>
  <si>
    <t>Наименование субъекта</t>
  </si>
  <si>
    <t>Код субъекта</t>
  </si>
  <si>
    <t>Полное наименование организации (ФИО физического лица)</t>
  </si>
  <si>
    <t>ИНН</t>
  </si>
  <si>
    <t>ОГРН</t>
  </si>
  <si>
    <t>КПП</t>
  </si>
  <si>
    <t>Отчетная дата</t>
  </si>
  <si>
    <t>Сумма задолженности согласно выписки</t>
  </si>
  <si>
    <t>Доходы</t>
  </si>
  <si>
    <t>Пени и штрафы</t>
  </si>
  <si>
    <t>Документы обоснования</t>
  </si>
  <si>
    <t>00</t>
  </si>
  <si>
    <t>Код
стр.</t>
  </si>
  <si>
    <t>70</t>
  </si>
  <si>
    <t>Приложение 1
к приказу Федерального агентства
 лесного хозяйства от 18.10.2017 № 571</t>
  </si>
  <si>
    <t>Приложение 3
к приказу Федерального агентства
 лесного хозяйства от 18.10.2017 № 571</t>
  </si>
  <si>
    <t>плата за использование лесов, расположенных на землях лесного фонда, в части минимального размера платы по договору купли-продажи лесных насаждений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</si>
  <si>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использование лесов, расположенных на землях лесного фонда, в части минимального размера арендной платы (федеральные государственные органы, Банк России, органы управления государственными внебюджетными фондами Российской Федерации)</t>
  </si>
  <si>
    <t>штрафы, установленные главой 26 Уголовного кодекса Российской Федерации, за экологические преступления</t>
  </si>
  <si>
    <t>053 1 16 10121 01 0001 140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</si>
  <si>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по нормативам, действовавшим в 2019 году (за исключением доходов, направляемых на формирование Федерального дорожного фонда)</t>
  </si>
  <si>
    <t>053 1 16 10128 01 0001 140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</si>
  <si>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субъекта Российской Федерации по нормативам, действовавшим в 2019 году (задолженность по денежным взысканиям (штрафам) за нарушение законодательства Российской Федерации о пожарной безопасности)</t>
  </si>
  <si>
    <t>053 1 16 07000 01 6000 140</t>
  </si>
  <si>
    <t>денежные взыскания (штрафы) за нарушение законодательства Российской Федерации об основах конституционного строя Российской Федерации, о государственной власти Российской Федерации, о государственной службе Российской Федерации, о выборах и референдумах Российской Федерации, об Уполномоченном по правам человека в Российской Федерации</t>
  </si>
  <si>
    <t>19_2019</t>
  </si>
  <si>
    <t>18_2019</t>
  </si>
  <si>
    <t>17_2019</t>
  </si>
  <si>
    <t>15_2019</t>
  </si>
  <si>
    <t>80</t>
  </si>
  <si>
    <t>90</t>
  </si>
  <si>
    <t>11_2020</t>
  </si>
  <si>
    <t>13_2020</t>
  </si>
  <si>
    <t>15_2020</t>
  </si>
  <si>
    <t>16_2020</t>
  </si>
  <si>
    <t>17_2020</t>
  </si>
  <si>
    <t>001</t>
  </si>
  <si>
    <t>Банкротство индивидуального предпринимателя</t>
  </si>
  <si>
    <t>Банкротство физического лица</t>
  </si>
  <si>
    <t>Амнистия или помиловании в отношении осужденных к наказанию в виде штрафа</t>
  </si>
  <si>
    <t>Администратор доходов бюджета утрачивает возможность взыскания задолженности по платежам в бюджет</t>
  </si>
  <si>
    <t>Исключении юридического лица - плательщика платежей в бюджет из ЕГРЮЛ по решению регистрирующего органа</t>
  </si>
  <si>
    <t>Вынесение постановления о прекращении исполнения постановления о назначении административного наказания</t>
  </si>
  <si>
    <t xml:space="preserve">053 1 16 25071 01 6000 140 </t>
  </si>
  <si>
    <t>Дата прекращения деятельности индивидуального предпринимателя</t>
  </si>
  <si>
    <t>Выписка из ЕГРИП о прекращении деятельности вследствие признания банкротом индивидуального предпринимателя</t>
  </si>
  <si>
    <t>Дата прекращения деятельности юридического лица</t>
  </si>
  <si>
    <t>Документ, свидетельствующий о смерти физического лица-плательщика платежей в бюджет или подтверждающий факт объявления его умершим</t>
  </si>
  <si>
    <t>Копия свидетельства о праве на наследство (при наличии наследников)</t>
  </si>
  <si>
    <t>Копии документов, удостоверяющих личность физических лиц, принимающих наследство (при наличии наследников)</t>
  </si>
  <si>
    <t>Сведения о стоимости наследственного имущества (при наличии наследников)</t>
  </si>
  <si>
    <t>Акт об амнистии или о помиловании в отношении осужденных к наказанию в виде штрафа</t>
  </si>
  <si>
    <t>Судебный акт, в соответствии с которым администратор доходов бюджета утрачивает возможность взыскания задолженности по платежам в бюджет</t>
  </si>
  <si>
    <t>Постановление о прекращении исполнения постановления о назначении административного наказания</t>
  </si>
  <si>
    <t>100</t>
  </si>
  <si>
    <t>Информация от Федеральной налоговой службы об отсутствии основания для направления в арбитражный суд заявления о признании должника банкротом</t>
  </si>
  <si>
    <t>Выписка из ЕГРЮЛ об исключении юридического лица-плательщика по решению регистрирующего органа</t>
  </si>
  <si>
    <t>Судебный акт о завершении конкурсного производства или завершении реализации имущества гражданина - плательщика платежей в бюджет</t>
  </si>
  <si>
    <t>Судебный акт о завершении конкурсного производства или завершении реализации имущества гражданина - плательщика платежей в бюджет, являвшегося индивидуальным предпринимателем</t>
  </si>
  <si>
    <t>на основании:</t>
  </si>
  <si>
    <t>Постановление судебного пристава-исполнителя об окончании исполнительного производства в связи с возвращением взыскателю исполнительного документа по основанию, предусмотренному пунктами 3 или 4 части 1 статьи 46 Федерального закона от 2 октября 2007 года № 229-ФЗ «Об исполнительном производстве»</t>
  </si>
  <si>
    <t>Судебный акт о возвращении заявления о признании должника несостоятельным (банкротом) или прекращении производства по делу о банкротстве в связи с отсутствием средств, достаточных для возмещения судебных расходов на проведение процедур, применяемых в деле о банкротстве расходов на проведение процедур, применяемых в деле о банкротстве</t>
  </si>
  <si>
    <r>
      <t xml:space="preserve">Вынесение постановления судебного пристава-исполнителя об окончании исполнительного производства в связи с возвращением взыскателю исполнительного документа по основанию, предусмотренному пунктом 3 или 4 части 1 статьи 46 Федерального закона "Об исполнительном производстве", если прошло более 5 лет с даты образования задолженности; нет имущества или местонахождение должника неизвестно
(постановление судебного пристава-исполнителя + </t>
    </r>
    <r>
      <rPr>
        <sz val="9"/>
        <color indexed="10"/>
        <rFont val="Calibri"/>
        <family val="2"/>
      </rPr>
      <t>судебный акт</t>
    </r>
    <r>
      <rPr>
        <sz val="9"/>
        <color indexed="8"/>
        <rFont val="Calibri"/>
        <family val="2"/>
      </rPr>
      <t>)</t>
    </r>
  </si>
  <si>
    <r>
      <t xml:space="preserve">Вынесение постановления судебного пристава-исполнителя об окончании исполнительного производства в связи с возвращением взыскателю исполнительного документа по основанию, предусмотренному пунктом 3 или 4 части 1 статьи 46 Федерального закона "Об исполнительном производстве", если прошло более 5 лет с даты образования задолженности; нет имущества или местонахождение должника неизвестно
(постановление судебного пристава-исполнителя + </t>
    </r>
    <r>
      <rPr>
        <sz val="9"/>
        <color indexed="10"/>
        <rFont val="Calibri"/>
        <family val="2"/>
      </rPr>
      <t>информация от ФНС</t>
    </r>
    <r>
      <rPr>
        <sz val="9"/>
        <color indexed="8"/>
        <rFont val="Calibri"/>
        <family val="2"/>
      </rPr>
      <t>)</t>
    </r>
  </si>
  <si>
    <t>Прекращение деятельности организации в связи с ликвидацией организации (завершение конкурсного производства)</t>
  </si>
  <si>
    <t>Выписка из ЕГРЮЛ о прекращении деятельности в связи с ликвидацией организации (завершение конкурсного производства)</t>
  </si>
  <si>
    <t>Протокол от</t>
  </si>
  <si>
    <t>Федеральным агентством лесного хозяйства</t>
  </si>
  <si>
    <t>Согласовано с</t>
  </si>
  <si>
    <t>Департаментом лесного хозяйства по Дальневосточному федеральному округу</t>
  </si>
  <si>
    <t>Департаментом лесного хозяйства по Приволжскому федеральному округу</t>
  </si>
  <si>
    <t>Департаментом лесного хозяйства по Северо-Западному федеральному округу</t>
  </si>
  <si>
    <t>Департаментом лесного хозяйства по Сибирскому федеральному округу</t>
  </si>
  <si>
    <t>Департаментом лесного хозяйства по Уральскому федеральному округу</t>
  </si>
  <si>
    <t>Департаментом лесного хозяйства по Центральному федеральному округу</t>
  </si>
  <si>
    <t>Департаментом лесного хозяйства по Южному федеральному округу</t>
  </si>
  <si>
    <t>денежные взыскания (штрафы) за нарушение лесного законодательства на лесных участках, находящихся в федеральной собственности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</si>
</sst>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_);_(* \(#,##0\);_(* &quot;-&quot;_);_(@_)"/>
    <numFmt numFmtId="177" formatCode="_(* #,##0.00_);_(* \(#,##0.00\);_(* &quot;-&quot;??_);_(@_)"/>
    <numFmt numFmtId="178" formatCode="#,##0.00_ ;[Red]\-#,##0.00\ "/>
    <numFmt numFmtId="179" formatCode="0.0"/>
    <numFmt numFmtId="180" formatCode="[$-FC19]d\ mmmm\ yyyy\ &quot;г.&quot;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  <numFmt numFmtId="192" formatCode="0.00000000000000"/>
    <numFmt numFmtId="193" formatCode="0.000000000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Calibri"/>
      <family val="2"/>
    </font>
    <font>
      <sz val="10"/>
      <color indexed="8"/>
      <name val="Calibri"/>
      <family val="2"/>
    </font>
    <font>
      <b/>
      <sz val="13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7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 wrapText="1"/>
    </xf>
    <xf numFmtId="0" fontId="52" fillId="0" borderId="10" xfId="0" applyFont="1" applyBorder="1" applyAlignment="1">
      <alignment horizontal="center" vertical="center" wrapText="1"/>
    </xf>
    <xf numFmtId="0" fontId="51" fillId="33" borderId="0" xfId="0" applyFont="1" applyFill="1" applyBorder="1" applyAlignment="1">
      <alignment/>
    </xf>
    <xf numFmtId="0" fontId="51" fillId="33" borderId="11" xfId="0" applyFont="1" applyFill="1" applyBorder="1" applyAlignment="1">
      <alignment/>
    </xf>
    <xf numFmtId="0" fontId="51" fillId="33" borderId="12" xfId="0" applyFont="1" applyFill="1" applyBorder="1" applyAlignment="1">
      <alignment/>
    </xf>
    <xf numFmtId="0" fontId="51" fillId="33" borderId="13" xfId="0" applyFont="1" applyFill="1" applyBorder="1" applyAlignment="1">
      <alignment/>
    </xf>
    <xf numFmtId="0" fontId="51" fillId="33" borderId="14" xfId="0" applyFont="1" applyFill="1" applyBorder="1" applyAlignment="1">
      <alignment/>
    </xf>
    <xf numFmtId="0" fontId="51" fillId="33" borderId="15" xfId="0" applyFont="1" applyFill="1" applyBorder="1" applyAlignment="1">
      <alignment/>
    </xf>
    <xf numFmtId="0" fontId="51" fillId="33" borderId="16" xfId="0" applyFont="1" applyFill="1" applyBorder="1" applyAlignment="1">
      <alignment/>
    </xf>
    <xf numFmtId="0" fontId="51" fillId="33" borderId="17" xfId="0" applyFont="1" applyFill="1" applyBorder="1" applyAlignment="1">
      <alignment/>
    </xf>
    <xf numFmtId="0" fontId="51" fillId="33" borderId="18" xfId="0" applyFont="1" applyFill="1" applyBorder="1" applyAlignment="1">
      <alignment/>
    </xf>
    <xf numFmtId="0" fontId="51" fillId="33" borderId="19" xfId="0" applyFont="1" applyFill="1" applyBorder="1" applyAlignment="1">
      <alignment/>
    </xf>
    <xf numFmtId="0" fontId="51" fillId="33" borderId="20" xfId="0" applyFont="1" applyFill="1" applyBorder="1" applyAlignment="1">
      <alignment/>
    </xf>
    <xf numFmtId="0" fontId="51" fillId="33" borderId="21" xfId="0" applyFont="1" applyFill="1" applyBorder="1" applyAlignment="1">
      <alignment/>
    </xf>
    <xf numFmtId="0" fontId="51" fillId="33" borderId="22" xfId="0" applyFont="1" applyFill="1" applyBorder="1" applyAlignment="1">
      <alignment/>
    </xf>
    <xf numFmtId="0" fontId="51" fillId="33" borderId="23" xfId="0" applyFont="1" applyFill="1" applyBorder="1" applyAlignment="1">
      <alignment/>
    </xf>
    <xf numFmtId="0" fontId="51" fillId="33" borderId="24" xfId="0" applyFont="1" applyFill="1" applyBorder="1" applyAlignment="1">
      <alignment/>
    </xf>
    <xf numFmtId="0" fontId="51" fillId="0" borderId="11" xfId="0" applyFont="1" applyBorder="1" applyAlignment="1">
      <alignment/>
    </xf>
    <xf numFmtId="0" fontId="51" fillId="0" borderId="18" xfId="0" applyFont="1" applyBorder="1" applyAlignment="1">
      <alignment/>
    </xf>
    <xf numFmtId="0" fontId="51" fillId="0" borderId="15" xfId="0" applyFont="1" applyBorder="1" applyAlignment="1">
      <alignment/>
    </xf>
    <xf numFmtId="0" fontId="51" fillId="0" borderId="17" xfId="0" applyFont="1" applyBorder="1" applyAlignment="1">
      <alignment horizontal="center" wrapText="1"/>
    </xf>
    <xf numFmtId="0" fontId="52" fillId="0" borderId="22" xfId="0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top" wrapText="1"/>
    </xf>
    <xf numFmtId="0" fontId="51" fillId="0" borderId="21" xfId="0" applyFont="1" applyBorder="1" applyAlignment="1">
      <alignment horizontal="center" wrapText="1"/>
    </xf>
    <xf numFmtId="0" fontId="51" fillId="33" borderId="17" xfId="0" applyFont="1" applyFill="1" applyBorder="1" applyAlignment="1">
      <alignment horizontal="right"/>
    </xf>
    <xf numFmtId="0" fontId="51" fillId="33" borderId="21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horizontal="right"/>
    </xf>
    <xf numFmtId="0" fontId="51" fillId="33" borderId="18" xfId="0" applyFont="1" applyFill="1" applyBorder="1" applyAlignment="1">
      <alignment horizontal="right"/>
    </xf>
    <xf numFmtId="0" fontId="51" fillId="0" borderId="20" xfId="0" applyFont="1" applyBorder="1" applyAlignment="1">
      <alignment/>
    </xf>
    <xf numFmtId="0" fontId="51" fillId="33" borderId="18" xfId="0" applyFont="1" applyFill="1" applyBorder="1" applyAlignment="1">
      <alignment horizontal="center" vertical="center"/>
    </xf>
    <xf numFmtId="0" fontId="51" fillId="0" borderId="18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25" xfId="0" applyFont="1" applyBorder="1" applyAlignment="1" applyProtection="1">
      <alignment horizontal="center"/>
      <protection locked="0"/>
    </xf>
    <xf numFmtId="0" fontId="51" fillId="0" borderId="14" xfId="0" applyFont="1" applyBorder="1" applyAlignment="1">
      <alignment vertical="center"/>
    </xf>
    <xf numFmtId="0" fontId="51" fillId="33" borderId="18" xfId="0" applyFont="1" applyFill="1" applyBorder="1" applyAlignment="1">
      <alignment/>
    </xf>
    <xf numFmtId="0" fontId="51" fillId="0" borderId="14" xfId="0" applyFont="1" applyBorder="1" applyAlignment="1">
      <alignment/>
    </xf>
    <xf numFmtId="0" fontId="51" fillId="0" borderId="21" xfId="0" applyFont="1" applyBorder="1" applyAlignment="1">
      <alignment/>
    </xf>
    <xf numFmtId="0" fontId="51" fillId="0" borderId="10" xfId="0" applyFont="1" applyBorder="1" applyAlignment="1" applyProtection="1">
      <alignment horizontal="center" vertical="center" wrapText="1"/>
      <protection locked="0"/>
    </xf>
    <xf numFmtId="0" fontId="51" fillId="0" borderId="26" xfId="0" applyFont="1" applyBorder="1" applyAlignment="1" applyProtection="1">
      <alignment horizontal="center"/>
      <protection locked="0"/>
    </xf>
    <xf numFmtId="0" fontId="0" fillId="0" borderId="20" xfId="0" applyBorder="1" applyAlignment="1">
      <alignment/>
    </xf>
    <xf numFmtId="0" fontId="0" fillId="33" borderId="17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0" fontId="51" fillId="0" borderId="17" xfId="0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15" xfId="0" applyFont="1" applyBorder="1" applyAlignment="1">
      <alignment/>
    </xf>
    <xf numFmtId="0" fontId="0" fillId="33" borderId="21" xfId="0" applyFill="1" applyBorder="1" applyAlignment="1">
      <alignment/>
    </xf>
    <xf numFmtId="0" fontId="0" fillId="33" borderId="18" xfId="0" applyFill="1" applyBorder="1" applyAlignment="1">
      <alignment/>
    </xf>
    <xf numFmtId="0" fontId="51" fillId="0" borderId="27" xfId="0" applyFont="1" applyBorder="1" applyAlignment="1" applyProtection="1">
      <alignment horizontal="center"/>
      <protection locked="0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5" xfId="0" applyFill="1" applyBorder="1" applyAlignment="1">
      <alignment/>
    </xf>
    <xf numFmtId="0" fontId="51" fillId="33" borderId="22" xfId="0" applyFont="1" applyFill="1" applyBorder="1" applyAlignment="1">
      <alignment/>
    </xf>
    <xf numFmtId="0" fontId="51" fillId="0" borderId="14" xfId="0" applyFont="1" applyBorder="1" applyAlignment="1">
      <alignment/>
    </xf>
    <xf numFmtId="0" fontId="5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51" fillId="0" borderId="28" xfId="0" applyFont="1" applyBorder="1" applyAlignment="1" applyProtection="1">
      <alignment horizontal="center"/>
      <protection locked="0"/>
    </xf>
    <xf numFmtId="0" fontId="51" fillId="0" borderId="29" xfId="0" applyFont="1" applyBorder="1" applyAlignment="1" applyProtection="1">
      <alignment horizontal="center"/>
      <protection locked="0"/>
    </xf>
    <xf numFmtId="0" fontId="3" fillId="34" borderId="0" xfId="64" applyFill="1" applyAlignment="1">
      <alignment horizontal="center" vertical="center" wrapText="1"/>
      <protection/>
    </xf>
    <xf numFmtId="0" fontId="3" fillId="0" borderId="0" xfId="64">
      <alignment/>
      <protection/>
    </xf>
    <xf numFmtId="49" fontId="3" fillId="0" borderId="0" xfId="64" applyNumberFormat="1" applyFont="1">
      <alignment/>
      <protection/>
    </xf>
    <xf numFmtId="0" fontId="3" fillId="0" borderId="0" xfId="64" applyAlignment="1">
      <alignment wrapText="1"/>
      <protection/>
    </xf>
    <xf numFmtId="0" fontId="53" fillId="33" borderId="12" xfId="0" applyFont="1" applyFill="1" applyBorder="1" applyAlignment="1">
      <alignment/>
    </xf>
    <xf numFmtId="49" fontId="53" fillId="33" borderId="13" xfId="0" applyNumberFormat="1" applyFont="1" applyFill="1" applyBorder="1" applyAlignment="1">
      <alignment/>
    </xf>
    <xf numFmtId="0" fontId="51" fillId="0" borderId="14" xfId="0" applyFont="1" applyBorder="1" applyAlignment="1">
      <alignment horizontal="right" vertical="center"/>
    </xf>
    <xf numFmtId="0" fontId="54" fillId="0" borderId="10" xfId="0" applyFont="1" applyBorder="1" applyAlignment="1">
      <alignment horizontal="center" vertical="center" wrapText="1"/>
    </xf>
    <xf numFmtId="49" fontId="51" fillId="0" borderId="15" xfId="0" applyNumberFormat="1" applyFont="1" applyBorder="1" applyAlignment="1" applyProtection="1">
      <alignment horizontal="center"/>
      <protection locked="0"/>
    </xf>
    <xf numFmtId="0" fontId="51" fillId="33" borderId="16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5" fillId="0" borderId="20" xfId="0" applyFont="1" applyBorder="1" applyAlignment="1">
      <alignment/>
    </xf>
    <xf numFmtId="0" fontId="55" fillId="0" borderId="0" xfId="0" applyFont="1" applyAlignment="1">
      <alignment/>
    </xf>
    <xf numFmtId="0" fontId="52" fillId="33" borderId="0" xfId="0" applyFont="1" applyFill="1" applyBorder="1" applyAlignment="1">
      <alignment/>
    </xf>
    <xf numFmtId="0" fontId="52" fillId="33" borderId="19" xfId="0" applyFont="1" applyFill="1" applyBorder="1" applyAlignment="1">
      <alignment/>
    </xf>
    <xf numFmtId="0" fontId="52" fillId="0" borderId="0" xfId="0" applyFont="1" applyAlignment="1">
      <alignment/>
    </xf>
    <xf numFmtId="0" fontId="52" fillId="0" borderId="20" xfId="0" applyFont="1" applyBorder="1" applyAlignment="1">
      <alignment/>
    </xf>
    <xf numFmtId="0" fontId="53" fillId="0" borderId="0" xfId="0" applyFont="1" applyAlignment="1">
      <alignment/>
    </xf>
    <xf numFmtId="0" fontId="51" fillId="0" borderId="26" xfId="0" applyFont="1" applyBorder="1" applyAlignment="1" applyProtection="1">
      <alignment horizontal="center"/>
      <protection hidden="1"/>
    </xf>
    <xf numFmtId="3" fontId="51" fillId="0" borderId="26" xfId="0" applyNumberFormat="1" applyFont="1" applyBorder="1" applyAlignment="1" applyProtection="1">
      <alignment horizontal="center" vertical="center"/>
      <protection hidden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wrapText="1"/>
    </xf>
    <xf numFmtId="49" fontId="0" fillId="0" borderId="0" xfId="0" applyNumberFormat="1" applyAlignment="1" applyProtection="1">
      <alignment horizontal="center" vertical="center"/>
      <protection locked="0"/>
    </xf>
    <xf numFmtId="0" fontId="56" fillId="0" borderId="10" xfId="0" applyFont="1" applyBorder="1" applyAlignment="1" applyProtection="1">
      <alignment horizontal="center" vertical="center" wrapText="1"/>
      <protection locked="0"/>
    </xf>
    <xf numFmtId="49" fontId="56" fillId="0" borderId="10" xfId="0" applyNumberFormat="1" applyFont="1" applyBorder="1" applyAlignment="1" applyProtection="1">
      <alignment horizontal="center" vertical="center" wrapText="1"/>
      <protection locked="0"/>
    </xf>
    <xf numFmtId="49" fontId="51" fillId="0" borderId="26" xfId="0" applyNumberFormat="1" applyFont="1" applyBorder="1" applyAlignment="1" applyProtection="1">
      <alignment horizontal="center" vertical="center"/>
      <protection locked="0"/>
    </xf>
    <xf numFmtId="0" fontId="51" fillId="33" borderId="18" xfId="0" applyFont="1" applyFill="1" applyBorder="1" applyAlignment="1" applyProtection="1">
      <alignment horizontal="center"/>
      <protection/>
    </xf>
    <xf numFmtId="0" fontId="51" fillId="33" borderId="18" xfId="0" applyFont="1" applyFill="1" applyBorder="1" applyAlignment="1">
      <alignment horizontal="center"/>
    </xf>
    <xf numFmtId="0" fontId="51" fillId="33" borderId="16" xfId="0" applyFont="1" applyFill="1" applyBorder="1" applyAlignment="1">
      <alignment horizontal="center"/>
    </xf>
    <xf numFmtId="0" fontId="51" fillId="33" borderId="21" xfId="0" applyFont="1" applyFill="1" applyBorder="1" applyAlignment="1">
      <alignment horizontal="center"/>
    </xf>
    <xf numFmtId="0" fontId="51" fillId="33" borderId="20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0" fontId="51" fillId="33" borderId="19" xfId="0" applyFont="1" applyFill="1" applyBorder="1" applyAlignment="1">
      <alignment horizontal="center"/>
    </xf>
    <xf numFmtId="0" fontId="51" fillId="33" borderId="23" xfId="0" applyFont="1" applyFill="1" applyBorder="1" applyAlignment="1">
      <alignment horizontal="center"/>
    </xf>
    <xf numFmtId="0" fontId="51" fillId="33" borderId="24" xfId="0" applyFont="1" applyFill="1" applyBorder="1" applyAlignment="1">
      <alignment horizontal="center"/>
    </xf>
    <xf numFmtId="0" fontId="51" fillId="33" borderId="12" xfId="0" applyFont="1" applyFill="1" applyBorder="1" applyAlignment="1">
      <alignment horizontal="center"/>
    </xf>
    <xf numFmtId="0" fontId="52" fillId="33" borderId="20" xfId="0" applyFont="1" applyFill="1" applyBorder="1" applyAlignment="1">
      <alignment horizontal="center"/>
    </xf>
    <xf numFmtId="0" fontId="52" fillId="33" borderId="0" xfId="0" applyFont="1" applyFill="1" applyBorder="1" applyAlignment="1">
      <alignment horizontal="center"/>
    </xf>
    <xf numFmtId="0" fontId="52" fillId="33" borderId="19" xfId="0" applyFont="1" applyFill="1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49" fontId="28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54" applyFont="1" applyFill="1" applyBorder="1" applyAlignment="1">
      <alignment horizontal="left" vertical="center" wrapText="1"/>
      <protection/>
    </xf>
    <xf numFmtId="49" fontId="28" fillId="0" borderId="10" xfId="54" applyNumberFormat="1" applyFont="1" applyFill="1" applyBorder="1" applyAlignment="1">
      <alignment horizontal="center" vertical="center" wrapText="1"/>
      <protection/>
    </xf>
    <xf numFmtId="0" fontId="57" fillId="0" borderId="0" xfId="0" applyFont="1" applyAlignment="1">
      <alignment vertical="center"/>
    </xf>
    <xf numFmtId="0" fontId="57" fillId="0" borderId="10" xfId="0" applyFont="1" applyBorder="1" applyAlignment="1">
      <alignment vertical="center"/>
    </xf>
    <xf numFmtId="0" fontId="57" fillId="0" borderId="10" xfId="0" applyFont="1" applyBorder="1" applyAlignment="1">
      <alignment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179" fontId="57" fillId="0" borderId="10" xfId="0" applyNumberFormat="1" applyFont="1" applyBorder="1" applyAlignment="1">
      <alignment vertical="center"/>
    </xf>
    <xf numFmtId="49" fontId="28" fillId="0" borderId="30" xfId="54" applyNumberFormat="1" applyFont="1" applyFill="1" applyBorder="1" applyAlignment="1">
      <alignment horizontal="center" vertical="center" wrapText="1"/>
      <protection/>
    </xf>
    <xf numFmtId="0" fontId="57" fillId="33" borderId="10" xfId="0" applyFont="1" applyFill="1" applyBorder="1" applyAlignment="1">
      <alignment horizontal="left" vertical="center" wrapText="1"/>
    </xf>
    <xf numFmtId="49" fontId="4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54" applyFont="1" applyFill="1" applyBorder="1" applyAlignment="1">
      <alignment horizontal="left" vertical="center" wrapText="1"/>
      <protection/>
    </xf>
    <xf numFmtId="49" fontId="4" fillId="0" borderId="30" xfId="54" applyNumberFormat="1" applyFont="1" applyFill="1" applyBorder="1" applyAlignment="1">
      <alignment horizontal="center" vertical="center" wrapText="1"/>
      <protection/>
    </xf>
    <xf numFmtId="0" fontId="57" fillId="0" borderId="10" xfId="0" applyFont="1" applyBorder="1" applyAlignment="1">
      <alignment horizontal="left" vertical="center" wrapText="1"/>
    </xf>
    <xf numFmtId="49" fontId="57" fillId="33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vertical="center" wrapText="1"/>
    </xf>
    <xf numFmtId="2" fontId="57" fillId="0" borderId="0" xfId="0" applyNumberFormat="1" applyFont="1" applyAlignment="1">
      <alignment vertical="center"/>
    </xf>
    <xf numFmtId="0" fontId="51" fillId="0" borderId="0" xfId="0" applyFont="1" applyBorder="1" applyAlignment="1">
      <alignment/>
    </xf>
    <xf numFmtId="0" fontId="0" fillId="33" borderId="24" xfId="0" applyFill="1" applyBorder="1" applyAlignment="1">
      <alignment horizontal="center"/>
    </xf>
    <xf numFmtId="0" fontId="58" fillId="33" borderId="24" xfId="0" applyFont="1" applyFill="1" applyBorder="1" applyAlignment="1">
      <alignment horizontal="center"/>
    </xf>
    <xf numFmtId="0" fontId="52" fillId="33" borderId="24" xfId="0" applyFont="1" applyFill="1" applyBorder="1" applyAlignment="1">
      <alignment horizontal="center"/>
    </xf>
    <xf numFmtId="0" fontId="52" fillId="33" borderId="0" xfId="0" applyFont="1" applyFill="1" applyBorder="1" applyAlignment="1">
      <alignment vertical="top" wrapText="1"/>
    </xf>
    <xf numFmtId="0" fontId="51" fillId="0" borderId="0" xfId="0" applyFont="1" applyAlignment="1" applyProtection="1">
      <alignment/>
      <protection/>
    </xf>
    <xf numFmtId="49" fontId="51" fillId="33" borderId="0" xfId="0" applyNumberFormat="1" applyFont="1" applyFill="1" applyBorder="1" applyAlignment="1" applyProtection="1">
      <alignment horizontal="left" wrapText="1"/>
      <protection/>
    </xf>
    <xf numFmtId="49" fontId="51" fillId="33" borderId="0" xfId="0" applyNumberFormat="1" applyFont="1" applyFill="1" applyBorder="1" applyAlignment="1" applyProtection="1">
      <alignment horizontal="center" wrapText="1"/>
      <protection/>
    </xf>
    <xf numFmtId="0" fontId="51" fillId="33" borderId="21" xfId="0" applyFont="1" applyFill="1" applyBorder="1" applyAlignment="1">
      <alignment horizontal="left"/>
    </xf>
    <xf numFmtId="0" fontId="51" fillId="33" borderId="18" xfId="0" applyFont="1" applyFill="1" applyBorder="1" applyAlignment="1">
      <alignment horizontal="left"/>
    </xf>
    <xf numFmtId="0" fontId="51" fillId="33" borderId="17" xfId="0" applyFont="1" applyFill="1" applyBorder="1" applyAlignment="1">
      <alignment horizontal="left"/>
    </xf>
    <xf numFmtId="49" fontId="51" fillId="0" borderId="26" xfId="0" applyNumberFormat="1" applyFont="1" applyBorder="1" applyAlignment="1" applyProtection="1">
      <alignment horizontal="center"/>
      <protection locked="0"/>
    </xf>
    <xf numFmtId="49" fontId="51" fillId="0" borderId="25" xfId="0" applyNumberFormat="1" applyFont="1" applyBorder="1" applyAlignment="1" applyProtection="1">
      <alignment horizontal="center" vertical="top" wrapText="1"/>
      <protection locked="0"/>
    </xf>
    <xf numFmtId="49" fontId="51" fillId="0" borderId="31" xfId="0" applyNumberFormat="1" applyFont="1" applyBorder="1" applyAlignment="1" applyProtection="1">
      <alignment horizontal="center" vertical="center" wrapText="1"/>
      <protection locked="0"/>
    </xf>
    <xf numFmtId="49" fontId="51" fillId="0" borderId="32" xfId="0" applyNumberFormat="1" applyFont="1" applyBorder="1" applyAlignment="1" applyProtection="1">
      <alignment horizontal="center" vertical="center" wrapText="1"/>
      <protection locked="0"/>
    </xf>
    <xf numFmtId="0" fontId="51" fillId="0" borderId="31" xfId="0" applyFont="1" applyBorder="1" applyAlignment="1" applyProtection="1">
      <alignment horizontal="center" vertical="center" wrapText="1"/>
      <protection locked="0"/>
    </xf>
    <xf numFmtId="0" fontId="51" fillId="0" borderId="33" xfId="0" applyFont="1" applyBorder="1" applyAlignment="1" applyProtection="1">
      <alignment horizontal="center" vertical="center" wrapText="1"/>
      <protection locked="0"/>
    </xf>
    <xf numFmtId="0" fontId="51" fillId="0" borderId="32" xfId="0" applyFont="1" applyBorder="1" applyAlignment="1" applyProtection="1">
      <alignment horizontal="center" vertical="center" wrapText="1"/>
      <protection locked="0"/>
    </xf>
    <xf numFmtId="49" fontId="51" fillId="0" borderId="26" xfId="0" applyNumberFormat="1" applyFont="1" applyBorder="1" applyAlignment="1" applyProtection="1">
      <alignment horizontal="center" vertical="top" wrapText="1"/>
      <protection locked="0"/>
    </xf>
    <xf numFmtId="0" fontId="51" fillId="0" borderId="10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14" fontId="51" fillId="0" borderId="34" xfId="0" applyNumberFormat="1" applyFont="1" applyBorder="1" applyAlignment="1" applyProtection="1">
      <alignment horizontal="center"/>
      <protection locked="0"/>
    </xf>
    <xf numFmtId="0" fontId="51" fillId="0" borderId="25" xfId="0" applyFont="1" applyBorder="1" applyAlignment="1" applyProtection="1">
      <alignment horizontal="center"/>
      <protection locked="0"/>
    </xf>
    <xf numFmtId="0" fontId="51" fillId="33" borderId="13" xfId="0" applyFont="1" applyFill="1" applyBorder="1" applyAlignment="1">
      <alignment horizontal="center"/>
    </xf>
    <xf numFmtId="0" fontId="51" fillId="33" borderId="15" xfId="0" applyFont="1" applyFill="1" applyBorder="1" applyAlignment="1">
      <alignment horizontal="center"/>
    </xf>
    <xf numFmtId="0" fontId="52" fillId="0" borderId="24" xfId="0" applyFont="1" applyBorder="1" applyAlignment="1">
      <alignment horizontal="center" vertical="top"/>
    </xf>
    <xf numFmtId="178" fontId="51" fillId="0" borderId="10" xfId="0" applyNumberFormat="1" applyFont="1" applyBorder="1" applyAlignment="1" applyProtection="1">
      <alignment horizontal="right" vertical="center"/>
      <protection locked="0"/>
    </xf>
    <xf numFmtId="0" fontId="51" fillId="0" borderId="31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2" fillId="0" borderId="35" xfId="0" applyFont="1" applyBorder="1" applyAlignment="1">
      <alignment horizontal="center" vertical="top" wrapText="1"/>
    </xf>
    <xf numFmtId="0" fontId="52" fillId="0" borderId="36" xfId="0" applyFont="1" applyBorder="1" applyAlignment="1">
      <alignment horizontal="center" vertical="top" wrapText="1"/>
    </xf>
    <xf numFmtId="0" fontId="52" fillId="0" borderId="37" xfId="0" applyFont="1" applyBorder="1" applyAlignment="1">
      <alignment horizontal="center" vertical="top" wrapText="1"/>
    </xf>
    <xf numFmtId="0" fontId="52" fillId="0" borderId="23" xfId="0" applyFont="1" applyBorder="1" applyAlignment="1">
      <alignment horizontal="right" vertical="top" wrapText="1"/>
    </xf>
    <xf numFmtId="0" fontId="52" fillId="0" borderId="24" xfId="0" applyFont="1" applyBorder="1" applyAlignment="1">
      <alignment horizontal="right" vertical="top" wrapText="1"/>
    </xf>
    <xf numFmtId="0" fontId="51" fillId="0" borderId="33" xfId="0" applyFont="1" applyBorder="1" applyAlignment="1">
      <alignment horizontal="center" vertical="center" wrapText="1"/>
    </xf>
    <xf numFmtId="49" fontId="51" fillId="0" borderId="33" xfId="0" applyNumberFormat="1" applyFont="1" applyBorder="1" applyAlignment="1" applyProtection="1">
      <alignment horizontal="center" vertical="center" wrapText="1"/>
      <protection locked="0"/>
    </xf>
    <xf numFmtId="0" fontId="51" fillId="0" borderId="26" xfId="0" applyFont="1" applyBorder="1" applyAlignment="1" applyProtection="1">
      <alignment horizontal="center" wrapText="1"/>
      <protection locked="0"/>
    </xf>
    <xf numFmtId="0" fontId="51" fillId="0" borderId="27" xfId="0" applyFont="1" applyBorder="1" applyAlignment="1" applyProtection="1">
      <alignment horizontal="center" wrapText="1"/>
      <protection locked="0"/>
    </xf>
    <xf numFmtId="0" fontId="52" fillId="0" borderId="38" xfId="0" applyFont="1" applyBorder="1" applyAlignment="1">
      <alignment horizontal="center" vertical="top" wrapText="1"/>
    </xf>
    <xf numFmtId="0" fontId="52" fillId="0" borderId="39" xfId="0" applyFont="1" applyBorder="1" applyAlignment="1">
      <alignment horizontal="center" vertical="top" wrapText="1"/>
    </xf>
    <xf numFmtId="0" fontId="52" fillId="0" borderId="40" xfId="0" applyFont="1" applyBorder="1" applyAlignment="1">
      <alignment horizontal="center" vertical="top" wrapText="1"/>
    </xf>
    <xf numFmtId="0" fontId="59" fillId="0" borderId="0" xfId="0" applyFont="1" applyAlignment="1">
      <alignment horizontal="center" vertical="center" wrapText="1"/>
    </xf>
    <xf numFmtId="0" fontId="51" fillId="0" borderId="15" xfId="0" applyFont="1" applyBorder="1" applyAlignment="1">
      <alignment horizontal="center"/>
    </xf>
    <xf numFmtId="0" fontId="51" fillId="0" borderId="21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4" fillId="0" borderId="31" xfId="0" applyFont="1" applyBorder="1" applyAlignment="1">
      <alignment horizontal="right" vertical="center" wrapText="1"/>
    </xf>
    <xf numFmtId="0" fontId="54" fillId="0" borderId="33" xfId="0" applyFont="1" applyBorder="1" applyAlignment="1">
      <alignment horizontal="right" vertical="center" wrapText="1"/>
    </xf>
    <xf numFmtId="0" fontId="54" fillId="0" borderId="32" xfId="0" applyFont="1" applyBorder="1" applyAlignment="1">
      <alignment horizontal="right" vertical="center" wrapText="1"/>
    </xf>
    <xf numFmtId="49" fontId="51" fillId="0" borderId="25" xfId="0" applyNumberFormat="1" applyFont="1" applyBorder="1" applyAlignment="1" applyProtection="1">
      <alignment horizontal="center"/>
      <protection locked="0"/>
    </xf>
    <xf numFmtId="178" fontId="54" fillId="0" borderId="31" xfId="0" applyNumberFormat="1" applyFont="1" applyBorder="1" applyAlignment="1" applyProtection="1">
      <alignment horizontal="right" wrapText="1"/>
      <protection/>
    </xf>
    <xf numFmtId="178" fontId="54" fillId="0" borderId="33" xfId="0" applyNumberFormat="1" applyFont="1" applyBorder="1" applyAlignment="1" applyProtection="1">
      <alignment horizontal="right" wrapText="1"/>
      <protection/>
    </xf>
    <xf numFmtId="178" fontId="54" fillId="0" borderId="32" xfId="0" applyNumberFormat="1" applyFont="1" applyBorder="1" applyAlignment="1" applyProtection="1">
      <alignment horizontal="right" wrapText="1"/>
      <protection/>
    </xf>
    <xf numFmtId="0" fontId="51" fillId="0" borderId="24" xfId="0" applyFont="1" applyBorder="1" applyAlignment="1" applyProtection="1">
      <alignment horizontal="center"/>
      <protection/>
    </xf>
    <xf numFmtId="0" fontId="51" fillId="0" borderId="0" xfId="0" applyFont="1" applyAlignment="1">
      <alignment horizontal="center"/>
    </xf>
    <xf numFmtId="0" fontId="52" fillId="0" borderId="15" xfId="0" applyFont="1" applyBorder="1" applyAlignment="1">
      <alignment horizontal="center" vertical="top" wrapText="1"/>
    </xf>
    <xf numFmtId="0" fontId="52" fillId="0" borderId="18" xfId="0" applyFont="1" applyBorder="1" applyAlignment="1">
      <alignment horizontal="center" vertical="top" wrapText="1"/>
    </xf>
    <xf numFmtId="0" fontId="51" fillId="0" borderId="41" xfId="0" applyFont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 wrapText="1"/>
    </xf>
    <xf numFmtId="0" fontId="51" fillId="0" borderId="42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0" fontId="51" fillId="0" borderId="28" xfId="0" applyFont="1" applyBorder="1" applyAlignment="1" applyProtection="1">
      <alignment horizontal="center"/>
      <protection locked="0"/>
    </xf>
    <xf numFmtId="0" fontId="51" fillId="0" borderId="26" xfId="0" applyFont="1" applyBorder="1" applyAlignment="1" applyProtection="1">
      <alignment horizontal="center"/>
      <protection locked="0"/>
    </xf>
    <xf numFmtId="0" fontId="51" fillId="0" borderId="27" xfId="0" applyFont="1" applyBorder="1" applyAlignment="1" applyProtection="1">
      <alignment horizontal="center"/>
      <protection locked="0"/>
    </xf>
    <xf numFmtId="0" fontId="51" fillId="0" borderId="0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51" fillId="0" borderId="39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1" fillId="0" borderId="15" xfId="0" applyFont="1" applyBorder="1" applyAlignment="1" applyProtection="1">
      <alignment horizontal="left" vertical="center"/>
      <protection locked="0"/>
    </xf>
    <xf numFmtId="0" fontId="51" fillId="0" borderId="34" xfId="0" applyFont="1" applyBorder="1" applyAlignment="1" applyProtection="1">
      <alignment horizontal="center"/>
      <protection locked="0"/>
    </xf>
    <xf numFmtId="0" fontId="51" fillId="0" borderId="45" xfId="0" applyFont="1" applyBorder="1" applyAlignment="1" applyProtection="1">
      <alignment horizontal="center"/>
      <protection locked="0"/>
    </xf>
    <xf numFmtId="0" fontId="51" fillId="0" borderId="15" xfId="0" applyFont="1" applyBorder="1" applyAlignment="1">
      <alignment horizontal="left"/>
    </xf>
    <xf numFmtId="0" fontId="51" fillId="0" borderId="26" xfId="0" applyFont="1" applyFill="1" applyBorder="1" applyAlignment="1" applyProtection="1">
      <alignment horizontal="left"/>
      <protection locked="0"/>
    </xf>
    <xf numFmtId="0" fontId="51" fillId="0" borderId="27" xfId="0" applyFont="1" applyFill="1" applyBorder="1" applyAlignment="1" applyProtection="1">
      <alignment horizontal="left"/>
      <protection locked="0"/>
    </xf>
    <xf numFmtId="0" fontId="51" fillId="33" borderId="0" xfId="0" applyFont="1" applyFill="1" applyBorder="1" applyAlignment="1" applyProtection="1">
      <alignment horizontal="left"/>
      <protection/>
    </xf>
    <xf numFmtId="0" fontId="51" fillId="33" borderId="21" xfId="0" applyFont="1" applyFill="1" applyBorder="1" applyAlignment="1">
      <alignment horizontal="left"/>
    </xf>
    <xf numFmtId="0" fontId="51" fillId="33" borderId="18" xfId="0" applyFont="1" applyFill="1" applyBorder="1" applyAlignment="1">
      <alignment horizontal="left"/>
    </xf>
    <xf numFmtId="3" fontId="51" fillId="0" borderId="26" xfId="0" applyNumberFormat="1" applyFont="1" applyBorder="1" applyAlignment="1" applyProtection="1">
      <alignment horizontal="center" vertical="center"/>
      <protection locked="0"/>
    </xf>
    <xf numFmtId="3" fontId="51" fillId="0" borderId="27" xfId="0" applyNumberFormat="1" applyFont="1" applyBorder="1" applyAlignment="1" applyProtection="1">
      <alignment horizontal="center" vertical="center"/>
      <protection locked="0"/>
    </xf>
    <xf numFmtId="0" fontId="51" fillId="0" borderId="28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/>
    </xf>
    <xf numFmtId="0" fontId="51" fillId="0" borderId="28" xfId="0" applyFont="1" applyBorder="1" applyAlignment="1" applyProtection="1">
      <alignment horizontal="center" vertical="center"/>
      <protection/>
    </xf>
    <xf numFmtId="0" fontId="51" fillId="0" borderId="26" xfId="0" applyFont="1" applyBorder="1" applyAlignment="1" applyProtection="1">
      <alignment horizontal="center" vertical="center"/>
      <protection/>
    </xf>
    <xf numFmtId="0" fontId="51" fillId="0" borderId="27" xfId="0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51" fillId="0" borderId="28" xfId="0" applyFont="1" applyBorder="1" applyAlignment="1">
      <alignment horizontal="left" vertical="center" wrapText="1"/>
    </xf>
    <xf numFmtId="0" fontId="51" fillId="0" borderId="26" xfId="0" applyFont="1" applyBorder="1" applyAlignment="1">
      <alignment horizontal="left" vertical="center" wrapText="1"/>
    </xf>
    <xf numFmtId="0" fontId="51" fillId="0" borderId="28" xfId="0" applyFont="1" applyBorder="1" applyAlignment="1" applyProtection="1">
      <alignment horizontal="center" wrapText="1"/>
      <protection locked="0"/>
    </xf>
    <xf numFmtId="0" fontId="51" fillId="33" borderId="26" xfId="0" applyFont="1" applyFill="1" applyBorder="1" applyAlignment="1" applyProtection="1">
      <alignment horizontal="left" wrapText="1"/>
      <protection/>
    </xf>
    <xf numFmtId="49" fontId="51" fillId="33" borderId="26" xfId="0" applyNumberFormat="1" applyFont="1" applyFill="1" applyBorder="1" applyAlignment="1" applyProtection="1">
      <alignment horizontal="center" wrapText="1"/>
      <protection locked="0"/>
    </xf>
    <xf numFmtId="49" fontId="51" fillId="33" borderId="27" xfId="0" applyNumberFormat="1" applyFont="1" applyFill="1" applyBorder="1" applyAlignment="1" applyProtection="1">
      <alignment horizontal="center" wrapText="1"/>
      <protection locked="0"/>
    </xf>
    <xf numFmtId="0" fontId="55" fillId="33" borderId="0" xfId="0" applyFont="1" applyFill="1" applyBorder="1" applyAlignment="1">
      <alignment horizontal="center"/>
    </xf>
    <xf numFmtId="49" fontId="51" fillId="33" borderId="0" xfId="0" applyNumberFormat="1" applyFont="1" applyFill="1" applyBorder="1" applyAlignment="1" applyProtection="1">
      <alignment horizontal="center" wrapText="1"/>
      <protection locked="0"/>
    </xf>
    <xf numFmtId="0" fontId="0" fillId="0" borderId="17" xfId="0" applyBorder="1" applyAlignment="1">
      <alignment horizontal="center"/>
    </xf>
    <xf numFmtId="0" fontId="0" fillId="0" borderId="46" xfId="0" applyBorder="1" applyAlignment="1">
      <alignment horizontal="center"/>
    </xf>
    <xf numFmtId="0" fontId="52" fillId="0" borderId="0" xfId="0" applyFont="1" applyBorder="1" applyAlignment="1">
      <alignment horizontal="center" vertical="top" wrapText="1"/>
    </xf>
    <xf numFmtId="0" fontId="51" fillId="0" borderId="27" xfId="0" applyFont="1" applyBorder="1" applyAlignment="1">
      <alignment horizontal="left" vertical="center" wrapText="1"/>
    </xf>
    <xf numFmtId="0" fontId="51" fillId="0" borderId="23" xfId="0" applyFont="1" applyBorder="1" applyAlignment="1">
      <alignment horizontal="left"/>
    </xf>
    <xf numFmtId="0" fontId="51" fillId="0" borderId="24" xfId="0" applyFont="1" applyBorder="1" applyAlignment="1">
      <alignment horizontal="left"/>
    </xf>
    <xf numFmtId="0" fontId="51" fillId="0" borderId="12" xfId="0" applyFont="1" applyBorder="1" applyAlignment="1">
      <alignment horizontal="left"/>
    </xf>
    <xf numFmtId="0" fontId="51" fillId="0" borderId="18" xfId="0" applyFont="1" applyBorder="1" applyAlignment="1">
      <alignment horizontal="justify" vertical="center" wrapText="1"/>
    </xf>
    <xf numFmtId="0" fontId="51" fillId="0" borderId="16" xfId="0" applyFont="1" applyBorder="1" applyAlignment="1">
      <alignment horizontal="justify" vertical="center" wrapText="1"/>
    </xf>
    <xf numFmtId="0" fontId="51" fillId="0" borderId="17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1" fillId="0" borderId="18" xfId="0" applyFont="1" applyBorder="1" applyAlignment="1">
      <alignment horizontal="left"/>
    </xf>
    <xf numFmtId="0" fontId="51" fillId="0" borderId="16" xfId="0" applyFont="1" applyBorder="1" applyAlignment="1">
      <alignment horizontal="left"/>
    </xf>
    <xf numFmtId="49" fontId="51" fillId="0" borderId="28" xfId="0" applyNumberFormat="1" applyFont="1" applyBorder="1" applyAlignment="1" applyProtection="1">
      <alignment horizontal="center" wrapText="1"/>
      <protection locked="0"/>
    </xf>
    <xf numFmtId="49" fontId="51" fillId="0" borderId="27" xfId="0" applyNumberFormat="1" applyFont="1" applyBorder="1" applyAlignment="1" applyProtection="1">
      <alignment horizontal="center" wrapText="1"/>
      <protection locked="0"/>
    </xf>
    <xf numFmtId="0" fontId="51" fillId="0" borderId="28" xfId="0" applyFont="1" applyBorder="1" applyAlignment="1" applyProtection="1">
      <alignment horizontal="center"/>
      <protection hidden="1" locked="0"/>
    </xf>
    <xf numFmtId="0" fontId="51" fillId="0" borderId="26" xfId="0" applyFont="1" applyBorder="1" applyAlignment="1" applyProtection="1">
      <alignment horizontal="center"/>
      <protection hidden="1" locked="0"/>
    </xf>
    <xf numFmtId="0" fontId="52" fillId="0" borderId="35" xfId="0" applyFont="1" applyBorder="1" applyAlignment="1">
      <alignment horizontal="center" vertical="top"/>
    </xf>
    <xf numFmtId="0" fontId="52" fillId="0" borderId="36" xfId="0" applyFont="1" applyBorder="1" applyAlignment="1">
      <alignment horizontal="center" vertical="top"/>
    </xf>
    <xf numFmtId="0" fontId="59" fillId="0" borderId="15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49" fontId="51" fillId="0" borderId="26" xfId="0" applyNumberFormat="1" applyFont="1" applyBorder="1" applyAlignment="1" applyProtection="1">
      <alignment horizontal="center" wrapText="1"/>
      <protection locked="0"/>
    </xf>
    <xf numFmtId="0" fontId="51" fillId="0" borderId="26" xfId="0" applyFont="1" applyBorder="1" applyAlignment="1" applyProtection="1">
      <alignment horizontal="left" wrapText="1"/>
      <protection/>
    </xf>
    <xf numFmtId="0" fontId="51" fillId="0" borderId="26" xfId="0" applyFont="1" applyBorder="1" applyAlignment="1" applyProtection="1">
      <alignment horizontal="center" wrapText="1"/>
      <protection/>
    </xf>
    <xf numFmtId="0" fontId="51" fillId="0" borderId="25" xfId="0" applyFont="1" applyBorder="1" applyAlignment="1" applyProtection="1">
      <alignment horizontal="center" vertical="top" wrapText="1"/>
      <protection hidden="1"/>
    </xf>
    <xf numFmtId="0" fontId="52" fillId="0" borderId="37" xfId="0" applyFont="1" applyBorder="1" applyAlignment="1">
      <alignment horizontal="center" vertical="top"/>
    </xf>
    <xf numFmtId="0" fontId="51" fillId="0" borderId="26" xfId="0" applyFont="1" applyBorder="1" applyAlignment="1" applyProtection="1">
      <alignment horizontal="center"/>
      <protection hidden="1"/>
    </xf>
    <xf numFmtId="0" fontId="51" fillId="0" borderId="27" xfId="0" applyFont="1" applyBorder="1" applyAlignment="1" applyProtection="1">
      <alignment horizontal="center"/>
      <protection hidden="1"/>
    </xf>
    <xf numFmtId="3" fontId="51" fillId="0" borderId="26" xfId="0" applyNumberFormat="1" applyFont="1" applyBorder="1" applyAlignment="1" applyProtection="1">
      <alignment horizontal="center" vertical="center"/>
      <protection hidden="1"/>
    </xf>
    <xf numFmtId="3" fontId="51" fillId="0" borderId="27" xfId="0" applyNumberFormat="1" applyFont="1" applyBorder="1" applyAlignment="1" applyProtection="1">
      <alignment horizontal="center" vertical="center"/>
      <protection hidden="1"/>
    </xf>
    <xf numFmtId="0" fontId="51" fillId="0" borderId="28" xfId="0" applyFont="1" applyBorder="1" applyAlignment="1" applyProtection="1">
      <alignment horizontal="center" vertical="center" wrapText="1"/>
      <protection hidden="1"/>
    </xf>
    <xf numFmtId="0" fontId="51" fillId="0" borderId="26" xfId="0" applyFont="1" applyBorder="1" applyAlignment="1" applyProtection="1">
      <alignment horizontal="center" vertical="center" wrapText="1"/>
      <protection hidden="1"/>
    </xf>
    <xf numFmtId="0" fontId="51" fillId="0" borderId="13" xfId="0" applyFont="1" applyBorder="1" applyAlignment="1" applyProtection="1">
      <alignment horizontal="center" vertical="center" wrapText="1"/>
      <protection locked="0"/>
    </xf>
    <xf numFmtId="0" fontId="51" fillId="0" borderId="15" xfId="0" applyFont="1" applyBorder="1" applyAlignment="1" applyProtection="1">
      <alignment horizontal="center" vertical="center" wrapText="1"/>
      <protection locked="0"/>
    </xf>
    <xf numFmtId="0" fontId="51" fillId="0" borderId="24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28" xfId="0" applyFont="1" applyBorder="1" applyAlignment="1" applyProtection="1">
      <alignment horizontal="center" vertical="top"/>
      <protection hidden="1"/>
    </xf>
    <xf numFmtId="0" fontId="51" fillId="0" borderId="26" xfId="0" applyFont="1" applyBorder="1" applyAlignment="1" applyProtection="1">
      <alignment horizontal="center" vertical="top"/>
      <protection hidden="1"/>
    </xf>
    <xf numFmtId="0" fontId="51" fillId="0" borderId="27" xfId="0" applyFont="1" applyBorder="1" applyAlignment="1" applyProtection="1">
      <alignment horizontal="center" vertical="top"/>
      <protection hidden="1"/>
    </xf>
    <xf numFmtId="0" fontId="51" fillId="0" borderId="21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2" fillId="0" borderId="0" xfId="0" applyFont="1" applyAlignment="1">
      <alignment horizontal="right" vertical="top" wrapText="1"/>
    </xf>
    <xf numFmtId="0" fontId="51" fillId="0" borderId="28" xfId="0" applyFont="1" applyBorder="1" applyAlignment="1" applyProtection="1">
      <alignment horizontal="center" wrapText="1"/>
      <protection hidden="1"/>
    </xf>
    <xf numFmtId="0" fontId="51" fillId="0" borderId="26" xfId="0" applyFont="1" applyBorder="1" applyAlignment="1" applyProtection="1">
      <alignment horizontal="center" wrapText="1"/>
      <protection hidden="1"/>
    </xf>
    <xf numFmtId="0" fontId="51" fillId="0" borderId="27" xfId="0" applyFont="1" applyBorder="1" applyAlignment="1" applyProtection="1">
      <alignment horizontal="center" wrapText="1"/>
      <protection hidden="1"/>
    </xf>
    <xf numFmtId="0" fontId="51" fillId="0" borderId="27" xfId="0" applyFont="1" applyBorder="1" applyAlignment="1" applyProtection="1">
      <alignment horizontal="left" wrapText="1"/>
      <protection/>
    </xf>
    <xf numFmtId="0" fontId="51" fillId="0" borderId="21" xfId="0" applyFont="1" applyBorder="1" applyAlignment="1">
      <alignment horizontal="left"/>
    </xf>
    <xf numFmtId="0" fontId="51" fillId="0" borderId="18" xfId="0" applyFont="1" applyBorder="1" applyAlignment="1" applyProtection="1">
      <alignment horizontal="left"/>
      <protection locked="0"/>
    </xf>
    <xf numFmtId="0" fontId="51" fillId="0" borderId="0" xfId="0" applyFont="1" applyBorder="1" applyAlignment="1" applyProtection="1">
      <alignment horizontal="left"/>
      <protection locked="0"/>
    </xf>
    <xf numFmtId="0" fontId="51" fillId="0" borderId="19" xfId="0" applyFont="1" applyBorder="1" applyAlignment="1" applyProtection="1">
      <alignment horizontal="left"/>
      <protection locked="0"/>
    </xf>
    <xf numFmtId="49" fontId="51" fillId="33" borderId="26" xfId="0" applyNumberFormat="1" applyFont="1" applyFill="1" applyBorder="1" applyAlignment="1" applyProtection="1">
      <alignment horizontal="center"/>
      <protection locked="0"/>
    </xf>
    <xf numFmtId="0" fontId="3" fillId="34" borderId="0" xfId="64" applyFill="1" applyAlignment="1">
      <alignment horizontal="center" vertic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47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6" fillId="0" borderId="47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4" xfId="57"/>
    <cellStyle name="Обычный 2_2.1-Анализ" xfId="58"/>
    <cellStyle name="Обычный 3" xfId="59"/>
    <cellStyle name="Обычный 3 2" xfId="60"/>
    <cellStyle name="Обычный 4" xfId="61"/>
    <cellStyle name="Обычный 5" xfId="62"/>
    <cellStyle name="Обычный 7" xfId="63"/>
    <cellStyle name="Обычный_5-LX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Тысячи [0]_sl100" xfId="72"/>
    <cellStyle name="Тысячи_sl100" xfId="73"/>
    <cellStyle name="Comma" xfId="74"/>
    <cellStyle name="Comma [0]" xfId="75"/>
    <cellStyle name="Хороший" xfId="76"/>
  </cellStyles>
  <dxfs count="5"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Relationship Id="rId3" Type="http://schemas.openxmlformats.org/officeDocument/2006/relationships/image" Target="../media/image1.emf" /><Relationship Id="rId4" Type="http://schemas.openxmlformats.org/officeDocument/2006/relationships/image" Target="../media/image7.emf" /><Relationship Id="rId5" Type="http://schemas.openxmlformats.org/officeDocument/2006/relationships/image" Target="../media/image3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9</xdr:row>
      <xdr:rowOff>76200</xdr:rowOff>
    </xdr:from>
    <xdr:to>
      <xdr:col>2</xdr:col>
      <xdr:colOff>838200</xdr:colOff>
      <xdr:row>9</xdr:row>
      <xdr:rowOff>542925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299085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2466975</xdr:colOff>
      <xdr:row>9</xdr:row>
      <xdr:rowOff>76200</xdr:rowOff>
    </xdr:from>
    <xdr:to>
      <xdr:col>2</xdr:col>
      <xdr:colOff>3219450</xdr:colOff>
      <xdr:row>9</xdr:row>
      <xdr:rowOff>542925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299085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323850</xdr:colOff>
      <xdr:row>16</xdr:row>
      <xdr:rowOff>47625</xdr:rowOff>
    </xdr:from>
    <xdr:to>
      <xdr:col>20</xdr:col>
      <xdr:colOff>9525</xdr:colOff>
      <xdr:row>18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5486400"/>
          <a:ext cx="1514475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323850</xdr:colOff>
      <xdr:row>27</xdr:row>
      <xdr:rowOff>47625</xdr:rowOff>
    </xdr:from>
    <xdr:to>
      <xdr:col>20</xdr:col>
      <xdr:colOff>9525</xdr:colOff>
      <xdr:row>56</xdr:row>
      <xdr:rowOff>180975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0" y="6000750"/>
          <a:ext cx="1514475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323850</xdr:colOff>
      <xdr:row>57</xdr:row>
      <xdr:rowOff>9525</xdr:rowOff>
    </xdr:from>
    <xdr:to>
      <xdr:col>20</xdr:col>
      <xdr:colOff>9525</xdr:colOff>
      <xdr:row>57</xdr:row>
      <xdr:rowOff>428625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0" y="7153275"/>
          <a:ext cx="1514475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323850</xdr:colOff>
      <xdr:row>58</xdr:row>
      <xdr:rowOff>371475</xdr:rowOff>
    </xdr:from>
    <xdr:to>
      <xdr:col>20</xdr:col>
      <xdr:colOff>9525</xdr:colOff>
      <xdr:row>59</xdr:row>
      <xdr:rowOff>228600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7943850"/>
          <a:ext cx="1514475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323850</xdr:colOff>
      <xdr:row>77</xdr:row>
      <xdr:rowOff>171450</xdr:rowOff>
    </xdr:from>
    <xdr:to>
      <xdr:col>20</xdr:col>
      <xdr:colOff>9525</xdr:colOff>
      <xdr:row>79</xdr:row>
      <xdr:rowOff>28575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48500" y="8686800"/>
          <a:ext cx="15144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323850</xdr:colOff>
      <xdr:row>79</xdr:row>
      <xdr:rowOff>152400</xdr:rowOff>
    </xdr:from>
    <xdr:to>
      <xdr:col>20</xdr:col>
      <xdr:colOff>9525</xdr:colOff>
      <xdr:row>80</xdr:row>
      <xdr:rowOff>209550</xdr:rowOff>
    </xdr:to>
    <xdr:pic>
      <xdr:nvPicPr>
        <xdr:cNvPr id="6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48500" y="9067800"/>
          <a:ext cx="15144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&#1086;&#1090;&#1076;&#1077;&#1083;2\Full%20Access\Test\new\OIP\17-OI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3;&#1086;&#1074;&#1072;&#1088;&#1100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-ОИП"/>
      <sheetName val="Сообщения"/>
      <sheetName val="Настройка"/>
      <sheetName val="Методики"/>
      <sheetName val="Методики DOS"/>
      <sheetName val="Параметры"/>
      <sheetName val="Словарь"/>
    </sheetNames>
    <sheetDataSet>
      <sheetData sheetId="6">
        <row r="2">
          <cell r="A2" t="str">
            <v>Агинский Бурятский АО. Департамент ЛХ</v>
          </cell>
          <cell r="B2" t="str">
            <v>099</v>
          </cell>
          <cell r="C2" t="str">
            <v>06</v>
          </cell>
          <cell r="D2" t="str">
            <v>06</v>
          </cell>
          <cell r="E2">
            <v>72</v>
          </cell>
          <cell r="F2" t="str">
            <v>81</v>
          </cell>
          <cell r="G2" t="str">
            <v>АГИНСКИЙ БУРЯТСКИЙ АВТ.ОКРУГ</v>
          </cell>
          <cell r="H2" t="str">
            <v>Департамент лесного хозяйства Агинского Бурятского АО</v>
          </cell>
        </row>
        <row r="3">
          <cell r="A3" t="str">
            <v>Алтайский край. УЛ</v>
          </cell>
          <cell r="B3" t="str">
            <v>055</v>
          </cell>
          <cell r="C3" t="str">
            <v>06</v>
          </cell>
          <cell r="D3" t="str">
            <v>06</v>
          </cell>
          <cell r="E3">
            <v>64</v>
          </cell>
          <cell r="F3" t="str">
            <v>17</v>
          </cell>
          <cell r="G3" t="str">
            <v>АЛТАЙСКИЙ КРАЙ</v>
          </cell>
          <cell r="H3" t="str">
            <v>Управление лесами Алтайского края</v>
          </cell>
        </row>
        <row r="4">
          <cell r="A4" t="str">
            <v>Амурская обл. Министерство ИОПРиЛХ</v>
          </cell>
          <cell r="B4" t="str">
            <v>068</v>
          </cell>
          <cell r="C4" t="str">
            <v>07</v>
          </cell>
          <cell r="D4" t="str">
            <v>07</v>
          </cell>
          <cell r="E4">
            <v>77</v>
          </cell>
          <cell r="F4" t="str">
            <v>23</v>
          </cell>
          <cell r="G4" t="str">
            <v>АМУРСКАЯ ОБЛАСТЬ</v>
          </cell>
          <cell r="H4" t="str">
            <v>Министерство имущественных отношений, природных ресурсов и лесного хозяйства Амурской области</v>
          </cell>
        </row>
        <row r="5">
          <cell r="A5" t="str">
            <v>Архангельская обл. Департамент ЛК</v>
          </cell>
          <cell r="B5" t="str">
            <v>001</v>
          </cell>
          <cell r="C5" t="str">
            <v>01</v>
          </cell>
          <cell r="D5" t="str">
            <v>02</v>
          </cell>
          <cell r="E5">
            <v>19</v>
          </cell>
          <cell r="F5" t="str">
            <v>24</v>
          </cell>
          <cell r="G5" t="str">
            <v>АРХАНГЕЛЬСКАЯ ОБЛАСТЬ</v>
          </cell>
          <cell r="H5" t="str">
            <v>Департамент лесного комплекса Архангельской области </v>
          </cell>
        </row>
        <row r="6">
          <cell r="A6" t="str">
            <v>Астраханская обл. Служба ПиООС</v>
          </cell>
          <cell r="B6" t="str">
            <v>032</v>
          </cell>
          <cell r="C6" t="str">
            <v>04</v>
          </cell>
          <cell r="D6" t="str">
            <v>03</v>
          </cell>
          <cell r="E6">
            <v>37</v>
          </cell>
          <cell r="F6" t="str">
            <v>25</v>
          </cell>
          <cell r="G6" t="str">
            <v>АСТРАХАНСКАЯ ОБЛАСТЬ</v>
          </cell>
          <cell r="H6" t="str">
            <v>Служба природопользования и охраны окружающей среды Астраханской области</v>
          </cell>
        </row>
        <row r="7">
          <cell r="A7" t="str">
            <v>Белгородская обл. УЛ</v>
          </cell>
          <cell r="B7" t="str">
            <v>027</v>
          </cell>
          <cell r="C7" t="str">
            <v>02</v>
          </cell>
          <cell r="D7" t="str">
            <v>01</v>
          </cell>
          <cell r="E7">
            <v>1</v>
          </cell>
          <cell r="F7" t="str">
            <v>26</v>
          </cell>
          <cell r="G7" t="str">
            <v>БЕЛГОРОДСКАЯ ОБЛАСТЬ</v>
          </cell>
          <cell r="H7" t="str">
            <v>Управление лесами Белгородской области</v>
          </cell>
        </row>
        <row r="8">
          <cell r="A8" t="str">
            <v>Брянская обл. УЛ</v>
          </cell>
          <cell r="B8" t="str">
            <v>009</v>
          </cell>
          <cell r="C8" t="str">
            <v>02</v>
          </cell>
          <cell r="D8" t="str">
            <v>01</v>
          </cell>
          <cell r="E8">
            <v>2</v>
          </cell>
          <cell r="F8" t="str">
            <v>27</v>
          </cell>
          <cell r="G8" t="str">
            <v>БРЯНСКАЯ ОБЛАСТЬ</v>
          </cell>
          <cell r="H8" t="str">
            <v>Управление лесами Брянской области</v>
          </cell>
        </row>
        <row r="9">
          <cell r="A9" t="str">
            <v>Владимирская обл. Департамент ЛХ</v>
          </cell>
          <cell r="B9" t="str">
            <v>010</v>
          </cell>
          <cell r="C9" t="str">
            <v>02</v>
          </cell>
          <cell r="D9" t="str">
            <v>01</v>
          </cell>
          <cell r="E9">
            <v>3</v>
          </cell>
          <cell r="F9" t="str">
            <v>28</v>
          </cell>
          <cell r="G9" t="str">
            <v>ВЛАДИМИРСКАЯ ОБЛАСТЬ</v>
          </cell>
          <cell r="H9" t="str">
            <v>Департамент лесного хозяйства Администрации Владимирской области</v>
          </cell>
        </row>
        <row r="10">
          <cell r="A10" t="str">
            <v>Волгоградская обл. Управление ЛХ</v>
          </cell>
          <cell r="B10" t="str">
            <v>033</v>
          </cell>
          <cell r="C10" t="str">
            <v>04</v>
          </cell>
          <cell r="D10" t="str">
            <v>03</v>
          </cell>
          <cell r="E10">
            <v>38</v>
          </cell>
          <cell r="F10" t="str">
            <v>29</v>
          </cell>
          <cell r="G10" t="str">
            <v>ВОЛГОГРАДСКАЯ ОБЛАСТЬ</v>
          </cell>
          <cell r="H10" t="str">
            <v>Управление лесного хозяйства Администрации Волгоградской области</v>
          </cell>
        </row>
        <row r="11">
          <cell r="A11" t="str">
            <v>Вологодская обл. Департамент ЛК</v>
          </cell>
          <cell r="B11" t="str">
            <v>002</v>
          </cell>
          <cell r="C11" t="str">
            <v>01</v>
          </cell>
          <cell r="D11" t="str">
            <v>02</v>
          </cell>
          <cell r="E11">
            <v>20</v>
          </cell>
          <cell r="F11" t="str">
            <v>30</v>
          </cell>
          <cell r="G11" t="str">
            <v>ВОЛОГОДСКАЯ ОБЛАСТЬ</v>
          </cell>
          <cell r="H11" t="str">
            <v>Департамент лесного комплекса Вологодской области</v>
          </cell>
        </row>
        <row r="12">
          <cell r="A12" t="str">
            <v>Воронежская обл. Управление ЛХ</v>
          </cell>
          <cell r="B12" t="str">
            <v>028</v>
          </cell>
          <cell r="C12" t="str">
            <v>02</v>
          </cell>
          <cell r="D12" t="str">
            <v>01</v>
          </cell>
          <cell r="E12">
            <v>4</v>
          </cell>
          <cell r="F12" t="str">
            <v>31</v>
          </cell>
          <cell r="G12" t="str">
            <v>ВОРОНЕЖСКАЯ ОБЛАСТЬ</v>
          </cell>
          <cell r="H12" t="str">
            <v>Управление лесного хозяйства Воронежской области</v>
          </cell>
        </row>
        <row r="13">
          <cell r="A13" t="str">
            <v>Еврейская АО. Управление ПР</v>
          </cell>
          <cell r="B13" t="str">
            <v>096</v>
          </cell>
          <cell r="C13" t="str">
            <v>07</v>
          </cell>
          <cell r="D13" t="str">
            <v>07</v>
          </cell>
          <cell r="E13">
            <v>81</v>
          </cell>
          <cell r="F13" t="str">
            <v>78</v>
          </cell>
          <cell r="G13" t="str">
            <v>ЕВРЕЙСКАЯ АВТ.ОБЛАСТЬ</v>
          </cell>
          <cell r="H13" t="str">
            <v>Управление природных ресурсов Правительства Еврейской АО</v>
          </cell>
        </row>
        <row r="14">
          <cell r="A14" t="str">
            <v>Ивановская обл. Комитет ЛХ </v>
          </cell>
          <cell r="B14" t="str">
            <v>011</v>
          </cell>
          <cell r="C14" t="str">
            <v>02</v>
          </cell>
          <cell r="D14" t="str">
            <v>01</v>
          </cell>
          <cell r="E14">
            <v>5</v>
          </cell>
          <cell r="F14" t="str">
            <v>33</v>
          </cell>
          <cell r="G14" t="str">
            <v>ИВАНОВСКАЯ ОБЛАСТЬ</v>
          </cell>
          <cell r="H14" t="str">
            <v>Комитет Ивановской области по лесному хозяйству</v>
          </cell>
        </row>
        <row r="15">
          <cell r="A15" t="str">
            <v>Иркутская обл. Департамент ЛКиВР</v>
          </cell>
          <cell r="B15" t="str">
            <v>062</v>
          </cell>
          <cell r="C15" t="str">
            <v>06</v>
          </cell>
          <cell r="D15" t="str">
            <v>06</v>
          </cell>
          <cell r="E15">
            <v>66</v>
          </cell>
          <cell r="F15" t="str">
            <v>34</v>
          </cell>
          <cell r="G15" t="str">
            <v>ИРКУТСКАЯ ОБЛАСТЬ</v>
          </cell>
          <cell r="H15" t="str">
            <v>Департамент лесного комплекса и водных ресурсов Иркутской области</v>
          </cell>
        </row>
        <row r="16">
          <cell r="A16" t="str">
            <v>Кабардино-Балкарская Респ. Гос. КЛХ</v>
          </cell>
          <cell r="B16" t="str">
            <v>044</v>
          </cell>
          <cell r="C16" t="str">
            <v>04</v>
          </cell>
          <cell r="D16" t="str">
            <v>03</v>
          </cell>
          <cell r="E16">
            <v>30</v>
          </cell>
          <cell r="F16" t="str">
            <v>04</v>
          </cell>
          <cell r="G16" t="str">
            <v>КАБАРДИНО-БАЛКАРСКАЯ РЕСПУБЛИКА</v>
          </cell>
          <cell r="H16" t="str">
            <v>Государственный комитет Кабардино-Балкарской Республики по лесному хозяйству</v>
          </cell>
        </row>
        <row r="17">
          <cell r="A17" t="str">
            <v>Калининградская обл. Министерство СХиР</v>
          </cell>
          <cell r="B17" t="str">
            <v>073</v>
          </cell>
          <cell r="C17" t="str">
            <v>01</v>
          </cell>
          <cell r="D17" t="str">
            <v>02</v>
          </cell>
          <cell r="E17">
            <v>21</v>
          </cell>
          <cell r="F17" t="str">
            <v>35</v>
          </cell>
          <cell r="G17" t="str">
            <v>КАЛИНИНГРАДСКАЯ ОБЛАСТЬ</v>
          </cell>
          <cell r="H17" t="str">
            <v>Министерство сельского хозяйства и рыболовства Калининградской области</v>
          </cell>
        </row>
        <row r="18">
          <cell r="A18" t="str">
            <v>Калужская обл. Министерство ПР</v>
          </cell>
          <cell r="B18" t="str">
            <v>013</v>
          </cell>
          <cell r="C18" t="str">
            <v>02</v>
          </cell>
          <cell r="D18" t="str">
            <v>01</v>
          </cell>
          <cell r="E18">
            <v>6</v>
          </cell>
          <cell r="F18" t="str">
            <v>37</v>
          </cell>
          <cell r="G18" t="str">
            <v>КАЛУЖСКАЯ ОБЛАСТЬ</v>
          </cell>
          <cell r="H18" t="str">
            <v>Министерство природных ресурсов Калужской области</v>
          </cell>
        </row>
        <row r="19">
          <cell r="A19" t="str">
            <v>Камчатский край. Агентство ЛиОХ</v>
          </cell>
          <cell r="B19" t="str">
            <v>069</v>
          </cell>
          <cell r="C19" t="str">
            <v>07</v>
          </cell>
          <cell r="D19" t="str">
            <v>07</v>
          </cell>
          <cell r="E19">
            <v>78</v>
          </cell>
          <cell r="F19" t="str">
            <v>38</v>
          </cell>
          <cell r="G19" t="str">
            <v>КАМЧАТСКИЙ КРАЙ</v>
          </cell>
          <cell r="H19" t="str">
            <v>Агентство лесного и охотничьего хозяйства Камчатского края</v>
          </cell>
        </row>
        <row r="20">
          <cell r="A20" t="str">
            <v>Карачаево-Черкесская Респ. УЛ</v>
          </cell>
          <cell r="B20" t="str">
            <v>088</v>
          </cell>
          <cell r="C20" t="str">
            <v>04</v>
          </cell>
          <cell r="D20" t="str">
            <v>03</v>
          </cell>
          <cell r="E20">
            <v>32</v>
          </cell>
          <cell r="F20" t="str">
            <v>79</v>
          </cell>
          <cell r="G20" t="str">
            <v>КАРАЧАЕВО-ЧЕРКЕССКАЯ РЕСПУБЛИКА</v>
          </cell>
          <cell r="H20" t="str">
            <v>Управление лесами Карачаево-Черкесской Республики</v>
          </cell>
        </row>
        <row r="21">
          <cell r="A21" t="str">
            <v>Кемеровская обл. Департамент ЛК</v>
          </cell>
          <cell r="B21" t="str">
            <v>056</v>
          </cell>
          <cell r="C21" t="str">
            <v>06</v>
          </cell>
          <cell r="D21" t="str">
            <v>06</v>
          </cell>
          <cell r="E21">
            <v>67</v>
          </cell>
          <cell r="F21" t="str">
            <v>39</v>
          </cell>
          <cell r="G21" t="str">
            <v>КЕМЕРОВСКАЯ ОБЛАСТЬ</v>
          </cell>
          <cell r="H21" t="str">
            <v>Департамент лесного комплекса Кемеровской области</v>
          </cell>
        </row>
        <row r="22">
          <cell r="A22" t="str">
            <v>Кировская обл. Департамент ЛХ</v>
          </cell>
          <cell r="B22" t="str">
            <v>023</v>
          </cell>
          <cell r="C22" t="str">
            <v>03</v>
          </cell>
          <cell r="D22" t="str">
            <v>04</v>
          </cell>
          <cell r="E22">
            <v>46</v>
          </cell>
          <cell r="F22" t="str">
            <v>40</v>
          </cell>
          <cell r="G22" t="str">
            <v>КИРОВСКАЯ ОБЛАСТЬ</v>
          </cell>
          <cell r="H22" t="str">
            <v>Департамент лесного хозяйства Кировской области</v>
          </cell>
        </row>
        <row r="23">
          <cell r="A23" t="str">
            <v>Костромская обл. Департамент ЛХ</v>
          </cell>
          <cell r="B23" t="str">
            <v>014</v>
          </cell>
          <cell r="C23" t="str">
            <v>02</v>
          </cell>
          <cell r="D23" t="str">
            <v>01</v>
          </cell>
          <cell r="E23">
            <v>7</v>
          </cell>
          <cell r="F23" t="str">
            <v>41</v>
          </cell>
          <cell r="G23" t="str">
            <v>КОСТРОМСКАЯ ОБЛАСТЬ</v>
          </cell>
          <cell r="H23" t="str">
            <v>Департамент лесного хозяйства Костромской области</v>
          </cell>
        </row>
        <row r="24">
          <cell r="A24" t="str">
            <v>Краснодарский край. Департамент ЛХ</v>
          </cell>
          <cell r="B24" t="str">
            <v>040</v>
          </cell>
          <cell r="C24" t="str">
            <v>04</v>
          </cell>
          <cell r="D24" t="str">
            <v>03</v>
          </cell>
          <cell r="E24">
            <v>35</v>
          </cell>
          <cell r="F24" t="str">
            <v>18</v>
          </cell>
          <cell r="G24" t="str">
            <v>КРАСНОДАРСКИЙ КРАЙ</v>
          </cell>
          <cell r="H24" t="str">
            <v>Департамент лесного хозяйства Краснодарского края</v>
          </cell>
        </row>
        <row r="25">
          <cell r="A25" t="str">
            <v>Красноярский край. Департамент ПРиЛК</v>
          </cell>
          <cell r="B25" t="str">
            <v>061</v>
          </cell>
          <cell r="C25" t="str">
            <v>06</v>
          </cell>
          <cell r="D25" t="str">
            <v>06</v>
          </cell>
          <cell r="E25">
            <v>65</v>
          </cell>
          <cell r="F25" t="str">
            <v>19</v>
          </cell>
          <cell r="G25" t="str">
            <v>КРАСНОЯРСКИЙ КРАЙ</v>
          </cell>
          <cell r="H25" t="str">
            <v>Департамент природных ресурсов и лесного комплекса Администрации Красноярского края</v>
          </cell>
        </row>
        <row r="26">
          <cell r="A26" t="str">
            <v>Курганская обл. Департамент ПРиООС</v>
          </cell>
          <cell r="B26" t="str">
            <v>047</v>
          </cell>
          <cell r="C26" t="str">
            <v>05</v>
          </cell>
          <cell r="D26" t="str">
            <v>05</v>
          </cell>
          <cell r="E26">
            <v>54</v>
          </cell>
          <cell r="F26" t="str">
            <v>43</v>
          </cell>
          <cell r="G26" t="str">
            <v>КУРГАНСКАЯ ОБЛАСТЬ</v>
          </cell>
          <cell r="H26" t="str">
            <v>Департамент природных ресурсов и охраны окружающей среды Курганской области</v>
          </cell>
        </row>
        <row r="27">
          <cell r="A27" t="str">
            <v>Курская обл. Комитет ЛХ </v>
          </cell>
          <cell r="B27" t="str">
            <v>029</v>
          </cell>
          <cell r="C27" t="str">
            <v>02</v>
          </cell>
          <cell r="D27" t="str">
            <v>01</v>
          </cell>
          <cell r="E27">
            <v>8</v>
          </cell>
          <cell r="F27" t="str">
            <v>44</v>
          </cell>
          <cell r="G27" t="str">
            <v>КУРСКАЯ ОБЛАСТЬ</v>
          </cell>
          <cell r="H27" t="str">
            <v>Комитет лесного хозяйства Курской области</v>
          </cell>
        </row>
        <row r="28">
          <cell r="A28" t="str">
            <v>Ленинградская обл. Комитет ПРиООС</v>
          </cell>
          <cell r="B28" t="str">
            <v>006</v>
          </cell>
          <cell r="C28" t="str">
            <v>01</v>
          </cell>
          <cell r="D28" t="str">
            <v>02</v>
          </cell>
          <cell r="E28">
            <v>22</v>
          </cell>
          <cell r="F28" t="str">
            <v>45</v>
          </cell>
          <cell r="G28" t="str">
            <v>ЛЕНИНГРАДСКАЯ ОБЛАСТЬ</v>
          </cell>
          <cell r="H28" t="str">
            <v>Комитет по природным ресурсам и охране окружающей среды Ленинградской области</v>
          </cell>
        </row>
        <row r="29">
          <cell r="A29" t="str">
            <v>Липецкая обл. Управление ЛХ</v>
          </cell>
          <cell r="B29" t="str">
            <v>030</v>
          </cell>
          <cell r="C29" t="str">
            <v>02</v>
          </cell>
          <cell r="D29" t="str">
            <v>01</v>
          </cell>
          <cell r="E29">
            <v>9</v>
          </cell>
          <cell r="F29" t="str">
            <v>46</v>
          </cell>
          <cell r="G29" t="str">
            <v>ЛИПЕЦКАЯ ОБЛАСТЬ</v>
          </cell>
          <cell r="H29" t="str">
            <v>Управление лесного хозяйства Липецкой области</v>
          </cell>
        </row>
        <row r="30">
          <cell r="A30" t="str">
            <v>Магаданская обл. Департамент ЛХКиН</v>
          </cell>
          <cell r="B30" t="str">
            <v>070</v>
          </cell>
          <cell r="C30" t="str">
            <v>07</v>
          </cell>
          <cell r="D30" t="str">
            <v>07</v>
          </cell>
          <cell r="E30">
            <v>79</v>
          </cell>
          <cell r="F30" t="str">
            <v>47</v>
          </cell>
          <cell r="G30" t="str">
            <v>МАГАДАНСКАЯ ОБЛАСТЬ</v>
          </cell>
          <cell r="H30" t="str">
            <v>Департамент лесного хозяйства, контроля и надзора за состоянием лесов Администрации Магаданской области</v>
          </cell>
        </row>
        <row r="31">
          <cell r="A31" t="str">
            <v>Мурманская обл. Комитет ЛХ</v>
          </cell>
          <cell r="B31" t="str">
            <v>003</v>
          </cell>
          <cell r="C31" t="str">
            <v>01</v>
          </cell>
          <cell r="D31" t="str">
            <v>02</v>
          </cell>
          <cell r="E31">
            <v>23</v>
          </cell>
          <cell r="F31" t="str">
            <v>49</v>
          </cell>
          <cell r="G31" t="str">
            <v>МУРМАНСКАЯ ОБЛАСТЬ</v>
          </cell>
          <cell r="H31" t="str">
            <v>Комитет по лесному хозяйству Мурманской области</v>
          </cell>
        </row>
        <row r="32">
          <cell r="A32" t="str">
            <v>Ненецкий АО. Управление ПРиЭ</v>
          </cell>
          <cell r="B32" t="str">
            <v>199</v>
          </cell>
          <cell r="C32" t="str">
            <v>01</v>
          </cell>
          <cell r="D32" t="str">
            <v>02</v>
          </cell>
          <cell r="E32">
            <v>26</v>
          </cell>
          <cell r="F32" t="str">
            <v>84</v>
          </cell>
          <cell r="G32" t="str">
            <v>НЕНЕЦКИЙ АВТ. ОКРУГ</v>
          </cell>
          <cell r="H32" t="str">
            <v>Управление природных ресурсов и экологии Ненецкого АО</v>
          </cell>
        </row>
        <row r="33">
          <cell r="A33" t="str">
            <v>Нижегородская обл. Департамент ЛК</v>
          </cell>
          <cell r="B33" t="str">
            <v>022</v>
          </cell>
          <cell r="C33" t="str">
            <v>03</v>
          </cell>
          <cell r="D33" t="str">
            <v>04</v>
          </cell>
          <cell r="E33">
            <v>47</v>
          </cell>
          <cell r="F33" t="str">
            <v>32</v>
          </cell>
          <cell r="G33" t="str">
            <v>НИЖЕГОРОДСКАЯ ОБЛАСТЬ</v>
          </cell>
          <cell r="H33" t="str">
            <v>Департамент лесного комплеска Нижегородской области</v>
          </cell>
        </row>
        <row r="34">
          <cell r="A34" t="str">
            <v>Новгородская обл. Комитет ЛХ</v>
          </cell>
          <cell r="B34" t="str">
            <v>007</v>
          </cell>
          <cell r="C34" t="str">
            <v>01</v>
          </cell>
          <cell r="D34" t="str">
            <v>02</v>
          </cell>
          <cell r="E34">
            <v>24</v>
          </cell>
          <cell r="F34" t="str">
            <v>50</v>
          </cell>
          <cell r="G34" t="str">
            <v>НОВГОРОДСКАЯ ОБЛАСТЬ</v>
          </cell>
          <cell r="H34" t="str">
            <v>Комитет лесного хозяйства Новгородской области</v>
          </cell>
        </row>
        <row r="35">
          <cell r="A35" t="str">
            <v>Новосибирская обл. Департамент ПРиООС</v>
          </cell>
          <cell r="B35" t="str">
            <v>057</v>
          </cell>
          <cell r="C35" t="str">
            <v>06</v>
          </cell>
          <cell r="D35" t="str">
            <v>06</v>
          </cell>
          <cell r="E35">
            <v>68</v>
          </cell>
          <cell r="F35" t="str">
            <v>51</v>
          </cell>
          <cell r="G35" t="str">
            <v>НОВОСИБИРСКАЯ ОБЛАСТЬ</v>
          </cell>
          <cell r="H35" t="str">
            <v>Департамент природных ресурсов и охраны окружающей среды Новосибирской области</v>
          </cell>
        </row>
        <row r="36">
          <cell r="A36" t="str">
            <v>Омская обл. Главное УЛХ</v>
          </cell>
          <cell r="B36" t="str">
            <v>058</v>
          </cell>
          <cell r="C36" t="str">
            <v>06</v>
          </cell>
          <cell r="D36" t="str">
            <v>06</v>
          </cell>
          <cell r="E36">
            <v>69</v>
          </cell>
          <cell r="F36" t="str">
            <v>52</v>
          </cell>
          <cell r="G36" t="str">
            <v>ОМСКАЯ ОБЛАСТЬ</v>
          </cell>
          <cell r="H36" t="str">
            <v>Главное управление лесного хозяйства Омской области</v>
          </cell>
        </row>
        <row r="37">
          <cell r="A37" t="str">
            <v>Оренбургская обл. Министерство ПРЗиИО</v>
          </cell>
          <cell r="B37" t="str">
            <v>048</v>
          </cell>
          <cell r="C37" t="str">
            <v>03</v>
          </cell>
          <cell r="D37" t="str">
            <v>04</v>
          </cell>
          <cell r="E37">
            <v>48</v>
          </cell>
          <cell r="F37" t="str">
            <v>53</v>
          </cell>
          <cell r="G37" t="str">
            <v>ОРЕНБУРГСКАЯ ОБЛАСТЬ</v>
          </cell>
          <cell r="H37" t="str">
            <v>Министерство природных ресурсов, земельных и имущественных отношений Оренбургской области</v>
          </cell>
        </row>
        <row r="38">
          <cell r="A38" t="str">
            <v>Орловская обл. УЛ</v>
          </cell>
          <cell r="B38" t="str">
            <v>017</v>
          </cell>
          <cell r="C38" t="str">
            <v>02</v>
          </cell>
          <cell r="D38" t="str">
            <v>01</v>
          </cell>
          <cell r="E38">
            <v>10</v>
          </cell>
          <cell r="F38" t="str">
            <v>54</v>
          </cell>
          <cell r="G38" t="str">
            <v>ОРЛОВСКАЯ ОБЛАСТЬ</v>
          </cell>
          <cell r="H38" t="str">
            <v>Управление лесами Орловской области</v>
          </cell>
        </row>
        <row r="39">
          <cell r="A39" t="str">
            <v>Пензенская обл. УЛ</v>
          </cell>
          <cell r="B39" t="str">
            <v>035</v>
          </cell>
          <cell r="C39" t="str">
            <v>03</v>
          </cell>
          <cell r="D39" t="str">
            <v>04</v>
          </cell>
          <cell r="E39">
            <v>49</v>
          </cell>
          <cell r="F39" t="str">
            <v>55</v>
          </cell>
          <cell r="G39" t="str">
            <v>ПЕНЗЕНСКАЯ ОБЛАСТЬ</v>
          </cell>
          <cell r="H39" t="str">
            <v>Управление лесами Пензенской области</v>
          </cell>
        </row>
        <row r="40">
          <cell r="A40" t="str">
            <v>Пермский край. Министерство ПР</v>
          </cell>
          <cell r="B40" t="str">
            <v>050</v>
          </cell>
          <cell r="C40" t="str">
            <v>03</v>
          </cell>
          <cell r="D40" t="str">
            <v>04</v>
          </cell>
          <cell r="E40">
            <v>50</v>
          </cell>
          <cell r="F40" t="str">
            <v>56</v>
          </cell>
          <cell r="G40" t="str">
            <v>ПЕРМСКИЙ КРАЙ</v>
          </cell>
          <cell r="H40" t="str">
            <v>Министерство природных ресурсов Пермского края</v>
          </cell>
        </row>
        <row r="41">
          <cell r="A41" t="str">
            <v>Приморский край. ДП</v>
          </cell>
          <cell r="B41" t="str">
            <v>066</v>
          </cell>
          <cell r="C41" t="str">
            <v>07</v>
          </cell>
          <cell r="D41" t="str">
            <v>07</v>
          </cell>
          <cell r="E41">
            <v>75</v>
          </cell>
          <cell r="F41" t="str">
            <v>20</v>
          </cell>
          <cell r="G41" t="str">
            <v>ПРИМОРСКИЙ КРАЙ</v>
          </cell>
          <cell r="H41" t="str">
            <v>Департамент природопользования Администрации Приморского края</v>
          </cell>
        </row>
        <row r="42">
          <cell r="A42" t="str">
            <v>Псковская обл. Гос. КЛиП</v>
          </cell>
          <cell r="B42" t="str">
            <v>008</v>
          </cell>
          <cell r="C42" t="str">
            <v>01</v>
          </cell>
          <cell r="D42" t="str">
            <v>02</v>
          </cell>
          <cell r="E42">
            <v>25</v>
          </cell>
          <cell r="F42" t="str">
            <v>57</v>
          </cell>
          <cell r="G42" t="str">
            <v>ПСКОВСКАЯ ОБЛАСТЬ</v>
          </cell>
          <cell r="H42" t="str">
            <v>Государственный комитет Псковской области по лицензированию и природопользованию</v>
          </cell>
        </row>
        <row r="43">
          <cell r="A43" t="str">
            <v>Респ. Адыгея. УЛ</v>
          </cell>
          <cell r="B43" t="str">
            <v>086</v>
          </cell>
          <cell r="C43" t="str">
            <v>04</v>
          </cell>
          <cell r="D43" t="str">
            <v>03</v>
          </cell>
          <cell r="E43">
            <v>27</v>
          </cell>
          <cell r="F43" t="str">
            <v>76</v>
          </cell>
          <cell r="G43" t="str">
            <v>РЕСПУБЛИКА АДЫГЕЯ</v>
          </cell>
          <cell r="H43" t="str">
            <v>Управление лесами Республики Адыгея</v>
          </cell>
        </row>
        <row r="44">
          <cell r="A44" t="str">
            <v>Респ. Алтай. Министерство ПР </v>
          </cell>
          <cell r="B44" t="str">
            <v>084</v>
          </cell>
          <cell r="C44" t="str">
            <v>06</v>
          </cell>
          <cell r="D44" t="str">
            <v>06</v>
          </cell>
          <cell r="E44">
            <v>60</v>
          </cell>
          <cell r="F44" t="str">
            <v>77</v>
          </cell>
          <cell r="G44" t="str">
            <v>РЕСПУБЛИКА АЛТАЙ</v>
          </cell>
          <cell r="H44" t="str">
            <v>Министерство природных ресурсов Республики Алтай</v>
          </cell>
        </row>
        <row r="45">
          <cell r="A45" t="str">
            <v>Респ. Башкортостан. Министерство ПЛРиООС</v>
          </cell>
          <cell r="B45" t="str">
            <v>053</v>
          </cell>
          <cell r="C45" t="str">
            <v>03</v>
          </cell>
          <cell r="D45" t="str">
            <v>04</v>
          </cell>
          <cell r="E45">
            <v>40</v>
          </cell>
          <cell r="F45" t="str">
            <v>01</v>
          </cell>
          <cell r="G45" t="str">
            <v>РЕСПУБЛИКА БАШКОРТОСТАН</v>
          </cell>
          <cell r="H45" t="str">
            <v>Министерство природопользования, лесных ресурсов и охраны окружающей среды Республики Башкортостан</v>
          </cell>
        </row>
        <row r="46">
          <cell r="A46" t="str">
            <v>Респ. Бурятия. Республиканское АЛХ</v>
          </cell>
          <cell r="B46" t="str">
            <v>064</v>
          </cell>
          <cell r="C46" t="str">
            <v>06</v>
          </cell>
          <cell r="D46" t="str">
            <v>06</v>
          </cell>
          <cell r="E46">
            <v>61</v>
          </cell>
          <cell r="F46" t="str">
            <v>02</v>
          </cell>
          <cell r="G46" t="str">
            <v>РЕСПУБЛИКА БУРЯТИЯ</v>
          </cell>
          <cell r="H46" t="str">
            <v>Республиканское агентство лесного хозяйства Республики Бурятия</v>
          </cell>
        </row>
        <row r="47">
          <cell r="A47" t="str">
            <v>Респ. Дагестан. Агентство ЛХ</v>
          </cell>
          <cell r="B47" t="str">
            <v>043</v>
          </cell>
          <cell r="C47" t="str">
            <v>04</v>
          </cell>
          <cell r="D47" t="str">
            <v>03</v>
          </cell>
          <cell r="E47">
            <v>28</v>
          </cell>
          <cell r="F47" t="str">
            <v>03</v>
          </cell>
          <cell r="G47" t="str">
            <v>РЕСПУБЛИКА ДАГЕСТАН</v>
          </cell>
          <cell r="H47" t="str">
            <v>Агентство по лесному хозяйству Республики Дагестан</v>
          </cell>
        </row>
        <row r="48">
          <cell r="A48" t="str">
            <v>Респ. Ингушетия. Комитет ЛХ</v>
          </cell>
          <cell r="B48" t="str">
            <v>094</v>
          </cell>
          <cell r="C48" t="str">
            <v>04</v>
          </cell>
          <cell r="D48" t="str">
            <v>03</v>
          </cell>
          <cell r="E48">
            <v>29</v>
          </cell>
          <cell r="F48" t="str">
            <v>14</v>
          </cell>
          <cell r="G48" t="str">
            <v>ИНГУШСКАЯ РЕСПУБЛИКА</v>
          </cell>
          <cell r="H48" t="str">
            <v>Комитет Республики Ингушетия по лесному хозяйству</v>
          </cell>
        </row>
        <row r="49">
          <cell r="A49" t="str">
            <v>Респ. Калмыкия. Министерство ПРООСиРЭ</v>
          </cell>
          <cell r="B49" t="str">
            <v>038</v>
          </cell>
          <cell r="C49" t="str">
            <v>04</v>
          </cell>
          <cell r="D49" t="str">
            <v>03</v>
          </cell>
          <cell r="E49">
            <v>31</v>
          </cell>
          <cell r="F49" t="str">
            <v>05</v>
          </cell>
          <cell r="G49" t="str">
            <v>РЕСПУБЛИКА КАЛМЫКИЯ</v>
          </cell>
          <cell r="H49" t="str">
            <v>Министерство природных ресурсов, охраны окружающей среды и развития энергетики Республики Калмыкия</v>
          </cell>
        </row>
        <row r="50">
          <cell r="A50" t="str">
            <v>Респ. Карелия. Министерство ЛК</v>
          </cell>
          <cell r="B50" t="str">
            <v>004</v>
          </cell>
          <cell r="C50" t="str">
            <v>01</v>
          </cell>
          <cell r="D50" t="str">
            <v>02</v>
          </cell>
          <cell r="E50">
            <v>17</v>
          </cell>
          <cell r="F50" t="str">
            <v>06</v>
          </cell>
          <cell r="G50" t="str">
            <v>РЕСПУБЛИКА КАРЕЛИЯ</v>
          </cell>
          <cell r="H50" t="str">
            <v>Министерство лесного комплекса Республики Карелия</v>
          </cell>
        </row>
        <row r="51">
          <cell r="A51" t="str">
            <v>Респ. Коми. КЛ</v>
          </cell>
          <cell r="B51" t="str">
            <v>005</v>
          </cell>
          <cell r="C51" t="str">
            <v>01</v>
          </cell>
          <cell r="D51" t="str">
            <v>02</v>
          </cell>
          <cell r="E51">
            <v>18</v>
          </cell>
          <cell r="F51" t="str">
            <v>07</v>
          </cell>
          <cell r="G51" t="str">
            <v>РЕСПУБЛИКА КОМИ</v>
          </cell>
          <cell r="H51" t="str">
            <v>Комитет лесов Республике Коми</v>
          </cell>
        </row>
        <row r="52">
          <cell r="A52" t="str">
            <v>Респ. Марий Эл. Министерство ЛХ</v>
          </cell>
          <cell r="B52" t="str">
            <v>024</v>
          </cell>
          <cell r="C52" t="str">
            <v>03</v>
          </cell>
          <cell r="D52" t="str">
            <v>04</v>
          </cell>
          <cell r="E52">
            <v>41</v>
          </cell>
          <cell r="F52" t="str">
            <v>08</v>
          </cell>
          <cell r="G52" t="str">
            <v>РЕСПУБЛИКА МАРИЙ-ЭЛ</v>
          </cell>
          <cell r="H52" t="str">
            <v>Министерство лесного хозяйства Республики Марий Эл</v>
          </cell>
        </row>
        <row r="53">
          <cell r="A53" t="str">
            <v>Респ. Мордовия. Министерство ПР </v>
          </cell>
          <cell r="B53" t="str">
            <v>025</v>
          </cell>
          <cell r="C53" t="str">
            <v>03</v>
          </cell>
          <cell r="D53" t="str">
            <v>04</v>
          </cell>
          <cell r="E53">
            <v>42</v>
          </cell>
          <cell r="F53" t="str">
            <v>09</v>
          </cell>
          <cell r="G53" t="str">
            <v>РЕСПУБЛИКА МОРДОВИЯ</v>
          </cell>
          <cell r="H53" t="str">
            <v>Министерство природных ресурсов Республики Мордовия</v>
          </cell>
        </row>
        <row r="54">
          <cell r="A54" t="str">
            <v>Респ. Саха (Якутия). Департамент ЛО</v>
          </cell>
          <cell r="B54" t="str">
            <v>072</v>
          </cell>
          <cell r="C54" t="str">
            <v>07</v>
          </cell>
          <cell r="D54" t="str">
            <v>07</v>
          </cell>
          <cell r="E54">
            <v>74</v>
          </cell>
          <cell r="F54" t="str">
            <v>16</v>
          </cell>
          <cell r="G54" t="str">
            <v>РЕСПУБЛИКА САХА (ЯКУТИЯ)</v>
          </cell>
          <cell r="H54" t="str">
            <v>Департамент по лесным отношениям Республики Саха (Якутия)</v>
          </cell>
        </row>
        <row r="55">
          <cell r="A55" t="str">
            <v>Респ. Северная Осетия - Алания. Комитет ЛХ</v>
          </cell>
          <cell r="B55" t="str">
            <v>045</v>
          </cell>
          <cell r="C55" t="str">
            <v>04</v>
          </cell>
          <cell r="D55" t="str">
            <v>03</v>
          </cell>
          <cell r="E55">
            <v>33</v>
          </cell>
          <cell r="F55" t="str">
            <v>10</v>
          </cell>
          <cell r="G55" t="str">
            <v>СЕВЕРО-ОСЕТИНСКАЯ РЕСПУБЛИКА</v>
          </cell>
          <cell r="H55" t="str">
            <v>Комитет лесного хозяйства Республики Северная Осетия - Алания</v>
          </cell>
        </row>
        <row r="56">
          <cell r="A56" t="str">
            <v>Респ. Татарстан. Министерство ЛХ </v>
          </cell>
          <cell r="B56" t="str">
            <v>039</v>
          </cell>
          <cell r="C56" t="str">
            <v>03</v>
          </cell>
          <cell r="D56" t="str">
            <v>04</v>
          </cell>
          <cell r="E56">
            <v>43</v>
          </cell>
          <cell r="F56" t="str">
            <v>11</v>
          </cell>
          <cell r="G56" t="str">
            <v>РЕСПУБЛИКА ТАТАРСТАН</v>
          </cell>
          <cell r="H56" t="str">
            <v>Министерство лесного хозяйства Республики Татарстан</v>
          </cell>
        </row>
        <row r="57">
          <cell r="A57" t="str">
            <v>Респ. Тыва. Министерство ПРиЭ</v>
          </cell>
          <cell r="B57" t="str">
            <v>065</v>
          </cell>
          <cell r="C57" t="str">
            <v>06</v>
          </cell>
          <cell r="D57" t="str">
            <v>06</v>
          </cell>
          <cell r="E57">
            <v>62</v>
          </cell>
          <cell r="F57" t="str">
            <v>12</v>
          </cell>
          <cell r="G57" t="str">
            <v>РЕСПУБЛИКА ТЫВА</v>
          </cell>
          <cell r="H57" t="str">
            <v>Министерство природных ресурсов и экологии Республики Тыва</v>
          </cell>
        </row>
        <row r="58">
          <cell r="A58" t="str">
            <v>Респ. Хакасия. Гос. КЛ</v>
          </cell>
          <cell r="B58" t="str">
            <v>085</v>
          </cell>
          <cell r="C58" t="str">
            <v>06</v>
          </cell>
          <cell r="D58" t="str">
            <v>06</v>
          </cell>
          <cell r="E58">
            <v>63</v>
          </cell>
          <cell r="F58" t="str">
            <v>80</v>
          </cell>
          <cell r="G58" t="str">
            <v>РЕСПУБЛИКА ХАКАСИЯ</v>
          </cell>
          <cell r="H58" t="str">
            <v>Государственный комитет по лесу Республики Хакасия</v>
          </cell>
        </row>
        <row r="59">
          <cell r="A59" t="str">
            <v>Ростовская обл. Департамент ЛХ</v>
          </cell>
          <cell r="B59" t="str">
            <v>042</v>
          </cell>
          <cell r="C59" t="str">
            <v>04</v>
          </cell>
          <cell r="D59" t="str">
            <v>03</v>
          </cell>
          <cell r="E59">
            <v>39</v>
          </cell>
          <cell r="F59" t="str">
            <v>58</v>
          </cell>
          <cell r="G59" t="str">
            <v>РОСТОВСКАЯ ОБЛАСТЬ</v>
          </cell>
          <cell r="H59" t="str">
            <v>Департамент лесного хозяйства Ростовской области</v>
          </cell>
        </row>
        <row r="60">
          <cell r="A60" t="str">
            <v>Рязанская обл. УП</v>
          </cell>
          <cell r="B60" t="str">
            <v>018</v>
          </cell>
          <cell r="C60" t="str">
            <v>02</v>
          </cell>
          <cell r="D60" t="str">
            <v>01</v>
          </cell>
          <cell r="E60">
            <v>11</v>
          </cell>
          <cell r="F60" t="str">
            <v>59</v>
          </cell>
          <cell r="G60" t="str">
            <v>РЯЗАНСКАЯ ОБЛАСТЬ</v>
          </cell>
          <cell r="H60" t="str">
            <v>Управление природопользования Рязанской области</v>
          </cell>
        </row>
        <row r="61">
          <cell r="A61" t="str">
            <v>Самарская обл. Департамент ЛХ</v>
          </cell>
          <cell r="B61" t="str">
            <v>034</v>
          </cell>
          <cell r="C61" t="str">
            <v>03</v>
          </cell>
          <cell r="D61" t="str">
            <v>04</v>
          </cell>
          <cell r="E61">
            <v>51</v>
          </cell>
          <cell r="F61" t="str">
            <v>42</v>
          </cell>
          <cell r="G61" t="str">
            <v>САМАРСКАЯ ОБЛАСТЬ</v>
          </cell>
          <cell r="H61" t="str">
            <v>Департамент лесного хозяйства Самарской области</v>
          </cell>
        </row>
        <row r="62">
          <cell r="A62" t="str">
            <v>Саратовская обл. Министерство ЛОиРХ</v>
          </cell>
          <cell r="B62" t="str">
            <v>036</v>
          </cell>
          <cell r="C62" t="str">
            <v>03</v>
          </cell>
          <cell r="D62" t="str">
            <v>04</v>
          </cell>
          <cell r="E62">
            <v>52</v>
          </cell>
          <cell r="F62" t="str">
            <v>60</v>
          </cell>
          <cell r="G62" t="str">
            <v>САРАТОВСКАЯ ОБЛАСТЬ</v>
          </cell>
          <cell r="H62" t="str">
            <v>Министерство лесного, охотничьего и рыбного хозяйства Саратовской области</v>
          </cell>
        </row>
        <row r="63">
          <cell r="A63" t="str">
            <v>Сахалинская обл. Департамент ЛиООПТ</v>
          </cell>
          <cell r="B63" t="str">
            <v>071</v>
          </cell>
          <cell r="C63" t="str">
            <v>07</v>
          </cell>
          <cell r="D63" t="str">
            <v>07</v>
          </cell>
          <cell r="E63">
            <v>80</v>
          </cell>
          <cell r="F63" t="str">
            <v>61</v>
          </cell>
          <cell r="G63" t="str">
            <v>САХАЛИНСКАЯ ОБЛАСТЬ</v>
          </cell>
          <cell r="H63" t="str">
            <v>Департамент лесов и особо охраняемых природных территорий Сахалинской области</v>
          </cell>
        </row>
        <row r="64">
          <cell r="A64" t="str">
            <v>Свердловская обл. Министерство ПР</v>
          </cell>
          <cell r="B64" t="str">
            <v>051</v>
          </cell>
          <cell r="C64" t="str">
            <v>05</v>
          </cell>
          <cell r="D64" t="str">
            <v>05</v>
          </cell>
          <cell r="E64">
            <v>55</v>
          </cell>
          <cell r="F64" t="str">
            <v>62</v>
          </cell>
          <cell r="G64" t="str">
            <v>СВЕРДЛОВСКАЯ ОБЛАСТЬ</v>
          </cell>
          <cell r="H64" t="str">
            <v>Министерство природных ресурсов Свердловской области</v>
          </cell>
        </row>
        <row r="65">
          <cell r="A65" t="str">
            <v>Смоленская обл. Департамент ЛХ </v>
          </cell>
          <cell r="B65" t="str">
            <v>019</v>
          </cell>
          <cell r="C65" t="str">
            <v>02</v>
          </cell>
          <cell r="D65" t="str">
            <v>01</v>
          </cell>
          <cell r="E65">
            <v>12</v>
          </cell>
          <cell r="F65" t="str">
            <v>63</v>
          </cell>
          <cell r="G65" t="str">
            <v>СМОЛЕНСКАЯ ОБЛАСТЬ</v>
          </cell>
          <cell r="H65" t="str">
            <v>Департамент Смоленской области по лесному хозяйству</v>
          </cell>
        </row>
        <row r="66">
          <cell r="A66" t="str">
            <v>Ставропольский край. Министерство ПРиООС</v>
          </cell>
          <cell r="B66" t="str">
            <v>041</v>
          </cell>
          <cell r="C66" t="str">
            <v>04</v>
          </cell>
          <cell r="D66" t="str">
            <v>03</v>
          </cell>
          <cell r="E66">
            <v>36</v>
          </cell>
          <cell r="F66" t="str">
            <v>21</v>
          </cell>
          <cell r="G66" t="str">
            <v>СТАВРОПОЛЬСКИЙ КРАЙ</v>
          </cell>
          <cell r="H66" t="str">
            <v>Министерство природных ресурсов и охраны окружающей среды Ставропольского края</v>
          </cell>
        </row>
        <row r="67">
          <cell r="A67" t="str">
            <v>Тамбовская обл. УЛ</v>
          </cell>
          <cell r="B67" t="str">
            <v>031</v>
          </cell>
          <cell r="C67" t="str">
            <v>02</v>
          </cell>
          <cell r="D67" t="str">
            <v>01</v>
          </cell>
          <cell r="E67">
            <v>13</v>
          </cell>
          <cell r="F67" t="str">
            <v>64</v>
          </cell>
          <cell r="G67" t="str">
            <v>ТАМБОВСКАЯ ОБЛАСТЬ</v>
          </cell>
          <cell r="H67" t="str">
            <v>Управление лесами Тамбовской области</v>
          </cell>
        </row>
        <row r="68">
          <cell r="A68" t="str">
            <v>Тверская обл. Департамент УПРиООС</v>
          </cell>
          <cell r="B68" t="str">
            <v>012</v>
          </cell>
          <cell r="C68" t="str">
            <v>02</v>
          </cell>
          <cell r="D68" t="str">
            <v>01</v>
          </cell>
          <cell r="E68">
            <v>14</v>
          </cell>
          <cell r="F68" t="str">
            <v>36</v>
          </cell>
          <cell r="G68" t="str">
            <v>ТВЕРСКАЯ ОБЛАСТЬ</v>
          </cell>
          <cell r="H68" t="str">
            <v>Департамент управления природными ресурсами и охраны окружающей среды Тверской области</v>
          </cell>
        </row>
        <row r="69">
          <cell r="A69" t="str">
            <v>Томская обл. Департамент РПиРСЭ</v>
          </cell>
          <cell r="B69" t="str">
            <v>059</v>
          </cell>
          <cell r="C69" t="str">
            <v>06</v>
          </cell>
          <cell r="D69" t="str">
            <v>06</v>
          </cell>
          <cell r="E69">
            <v>70</v>
          </cell>
          <cell r="F69" t="str">
            <v>65</v>
          </cell>
          <cell r="G69" t="str">
            <v>ТОМСКАЯ ОБЛАСТЬ</v>
          </cell>
          <cell r="H69" t="str">
            <v>Департамент развития предпринимательства и реального сектора экономики Томской области</v>
          </cell>
        </row>
        <row r="70">
          <cell r="A70" t="str">
            <v>Тульская обл. Департамент ЭиПР</v>
          </cell>
          <cell r="B70" t="str">
            <v>020</v>
          </cell>
          <cell r="C70" t="str">
            <v>02</v>
          </cell>
          <cell r="D70" t="str">
            <v>01</v>
          </cell>
          <cell r="E70">
            <v>15</v>
          </cell>
          <cell r="F70" t="str">
            <v>66</v>
          </cell>
          <cell r="G70" t="str">
            <v>ТУЛЬСКАЯ ОБЛАСТЬ</v>
          </cell>
          <cell r="H70" t="str">
            <v>Департамент Тульской области по экологии и природным ресурсам</v>
          </cell>
        </row>
        <row r="71">
          <cell r="A71" t="str">
            <v>Тюменская обл. Департамент ЛК</v>
          </cell>
          <cell r="B71" t="str">
            <v>060</v>
          </cell>
          <cell r="C71" t="str">
            <v>05</v>
          </cell>
          <cell r="D71" t="str">
            <v>05</v>
          </cell>
          <cell r="E71">
            <v>56</v>
          </cell>
          <cell r="F71" t="str">
            <v>67</v>
          </cell>
          <cell r="G71" t="str">
            <v>ТЮМЕНСКАЯ ОБЛАСТЬ</v>
          </cell>
          <cell r="H71" t="str">
            <v>Департамент лесного комплекса Тюменской области</v>
          </cell>
        </row>
        <row r="72">
          <cell r="A72" t="str">
            <v>Удмуртская Респ. Министерство ЛХ</v>
          </cell>
          <cell r="B72" t="str">
            <v>054</v>
          </cell>
          <cell r="C72" t="str">
            <v>03</v>
          </cell>
          <cell r="D72" t="str">
            <v>04</v>
          </cell>
          <cell r="E72">
            <v>44</v>
          </cell>
          <cell r="F72" t="str">
            <v>13</v>
          </cell>
          <cell r="G72" t="str">
            <v>УДМУРТСКАЯ РЕСПУБЛИКА</v>
          </cell>
          <cell r="H72" t="str">
            <v>Министерство лесного хозяйства Удмуртской Республики</v>
          </cell>
        </row>
        <row r="73">
          <cell r="A73" t="str">
            <v>Ульяновская обл. Министерство ПРиООС</v>
          </cell>
          <cell r="B73" t="str">
            <v>037</v>
          </cell>
          <cell r="C73" t="str">
            <v>03</v>
          </cell>
          <cell r="D73" t="str">
            <v>04</v>
          </cell>
          <cell r="E73">
            <v>53</v>
          </cell>
          <cell r="F73" t="str">
            <v>68</v>
          </cell>
          <cell r="G73" t="str">
            <v>УЛЬЯНОВСКАЯ ОБЛАСТЬ</v>
          </cell>
          <cell r="H73" t="str">
            <v>Министерство природных ресурсов и охраны окружающей среды Ульяновской области</v>
          </cell>
        </row>
        <row r="74">
          <cell r="A74" t="str">
            <v>Усть-Ордынский Бурятский АО. Управление ЛХ</v>
          </cell>
          <cell r="B74" t="str">
            <v>083</v>
          </cell>
          <cell r="C74" t="str">
            <v>06</v>
          </cell>
          <cell r="D74" t="str">
            <v>06</v>
          </cell>
          <cell r="E74">
            <v>73</v>
          </cell>
          <cell r="F74" t="str">
            <v>86</v>
          </cell>
          <cell r="G74" t="str">
            <v>УСТЬ-ОРДЫНСКИЙ БУРЯТСКИЙ АВТ.ОКРУГ</v>
          </cell>
          <cell r="H74" t="str">
            <v>Управление лесного хозяйства Усть-Ордынского Бурятского АО</v>
          </cell>
        </row>
        <row r="75">
          <cell r="A75" t="str">
            <v>Хабаровский край. УЛ</v>
          </cell>
          <cell r="B75" t="str">
            <v>067</v>
          </cell>
          <cell r="C75" t="str">
            <v>07</v>
          </cell>
          <cell r="D75" t="str">
            <v>07</v>
          </cell>
          <cell r="E75">
            <v>76</v>
          </cell>
          <cell r="F75" t="str">
            <v>22</v>
          </cell>
          <cell r="G75" t="str">
            <v>ХАБАРОВСКИЙ КРАЙ</v>
          </cell>
          <cell r="H75" t="str">
            <v>Управление лесами правительства Хабаровского края</v>
          </cell>
        </row>
        <row r="76">
          <cell r="A76" t="str">
            <v>Ханты-Мансийский АО. Департамент ЛХ</v>
          </cell>
          <cell r="B76" t="str">
            <v>093</v>
          </cell>
          <cell r="C76" t="str">
            <v>05</v>
          </cell>
          <cell r="D76" t="str">
            <v>05</v>
          </cell>
          <cell r="E76">
            <v>58</v>
          </cell>
          <cell r="F76" t="str">
            <v>87</v>
          </cell>
          <cell r="G76" t="str">
            <v>ХАНТЫ-МАНСИЙСКИЙ АВТ.ОКРУГ</v>
          </cell>
          <cell r="H76" t="str">
            <v>Департамент лесного хозяйства Ханты-Мансийского АО - Югры</v>
          </cell>
        </row>
        <row r="77">
          <cell r="A77" t="str">
            <v>Челябинская обл. Министерство ПиПР</v>
          </cell>
          <cell r="B77" t="str">
            <v>052</v>
          </cell>
          <cell r="C77" t="str">
            <v>05</v>
          </cell>
          <cell r="D77" t="str">
            <v>05</v>
          </cell>
          <cell r="E77">
            <v>57</v>
          </cell>
          <cell r="F77" t="str">
            <v>69</v>
          </cell>
          <cell r="G77" t="str">
            <v>ЧЕЛЯБИНСКАЯ ОБЛАСТЬ</v>
          </cell>
          <cell r="H77" t="str">
            <v>Министерство промышленности и природных ресурсов Челябинской области</v>
          </cell>
        </row>
        <row r="78">
          <cell r="A78" t="str">
            <v>Чеченская Респ. Министерство ЛХ</v>
          </cell>
          <cell r="B78" t="str">
            <v>046</v>
          </cell>
          <cell r="C78" t="str">
            <v>04</v>
          </cell>
          <cell r="D78" t="str">
            <v>03</v>
          </cell>
          <cell r="E78">
            <v>34</v>
          </cell>
          <cell r="F78" t="str">
            <v>94</v>
          </cell>
          <cell r="G78" t="str">
            <v>ЧЕЧЕНСКАЯ РЕСПУБЛИКА</v>
          </cell>
          <cell r="H78" t="str">
            <v>Министерство лесного хозяйства Чеченской Республики</v>
          </cell>
        </row>
        <row r="79">
          <cell r="A79" t="str">
            <v>Читинская обл. Комитет ПиПР</v>
          </cell>
          <cell r="B79" t="str">
            <v>063</v>
          </cell>
          <cell r="C79" t="str">
            <v>06</v>
          </cell>
          <cell r="D79" t="str">
            <v>06</v>
          </cell>
          <cell r="E79">
            <v>71</v>
          </cell>
          <cell r="F79" t="str">
            <v>70</v>
          </cell>
          <cell r="G79" t="str">
            <v>ЧИТИНСКАЯ ОБЛАСТЬ</v>
          </cell>
          <cell r="H79" t="str">
            <v>Комитет промышленности и природных ресурсов Читинской области</v>
          </cell>
        </row>
        <row r="80">
          <cell r="A80" t="str">
            <v>Чувашская Респ. Министерство ПРиЭ</v>
          </cell>
          <cell r="B80" t="str">
            <v>026</v>
          </cell>
          <cell r="C80" t="str">
            <v>03</v>
          </cell>
          <cell r="D80" t="str">
            <v>04</v>
          </cell>
          <cell r="E80">
            <v>45</v>
          </cell>
          <cell r="F80" t="str">
            <v>15</v>
          </cell>
          <cell r="G80" t="str">
            <v>РЕСПУБЛИКА ЧУВАШИЯ</v>
          </cell>
          <cell r="H80" t="str">
            <v>Министерство природных ресурсов и экологии Чувашской Республики</v>
          </cell>
        </row>
        <row r="81">
          <cell r="A81" t="str">
            <v>Чукотский АО. Департамент ПиСП</v>
          </cell>
          <cell r="B81" t="str">
            <v>089</v>
          </cell>
          <cell r="C81" t="str">
            <v>07</v>
          </cell>
          <cell r="D81" t="str">
            <v>07</v>
          </cell>
          <cell r="E81">
            <v>82</v>
          </cell>
          <cell r="F81" t="str">
            <v>88</v>
          </cell>
          <cell r="G81" t="str">
            <v>ЧУКОТСКИЙ АВТ.ОКРУГ</v>
          </cell>
          <cell r="H81" t="str">
            <v>Департамент промышленной и сельскохозяйственной политики Чукотского АО</v>
          </cell>
        </row>
        <row r="82">
          <cell r="A82" t="str">
            <v>Ямало-Ненецкий АО. Департамент ПРР</v>
          </cell>
          <cell r="B82" t="str">
            <v>095</v>
          </cell>
          <cell r="C82" t="str">
            <v>05</v>
          </cell>
          <cell r="D82" t="str">
            <v>05</v>
          </cell>
          <cell r="E82">
            <v>59</v>
          </cell>
          <cell r="F82" t="str">
            <v>90</v>
          </cell>
          <cell r="G82" t="str">
            <v>ЯМАЛО-НЕНЕЦКИЙ АВТ.ОКРУГ</v>
          </cell>
          <cell r="H82" t="str">
            <v>Департамент природно-ресурсного регулирования и развития нефтегазового комплекса Ямало-Ненецкого АО</v>
          </cell>
        </row>
        <row r="83">
          <cell r="A83" t="str">
            <v>Ярославская обл. Департамент ЛХ</v>
          </cell>
          <cell r="B83" t="str">
            <v>021</v>
          </cell>
          <cell r="C83" t="str">
            <v>02</v>
          </cell>
          <cell r="D83" t="str">
            <v>01</v>
          </cell>
          <cell r="E83">
            <v>16</v>
          </cell>
          <cell r="F83" t="str">
            <v>71</v>
          </cell>
          <cell r="G83" t="str">
            <v>ЯРОСЛАВСКАЯ ОБЛАСТЬ</v>
          </cell>
          <cell r="H83" t="str">
            <v>Департамент лесного хозяйства Ярославской области</v>
          </cell>
        </row>
        <row r="1520">
          <cell r="J1520" t="str">
            <v>Аларское</v>
          </cell>
          <cell r="K1520" t="str">
            <v>08301</v>
          </cell>
        </row>
        <row r="1521">
          <cell r="J1521" t="str">
            <v>Баяндаевское</v>
          </cell>
          <cell r="K1521" t="str">
            <v>08302</v>
          </cell>
        </row>
        <row r="1522">
          <cell r="J1522" t="str">
            <v>Кировское</v>
          </cell>
          <cell r="K1522" t="str">
            <v>08303</v>
          </cell>
        </row>
        <row r="1523">
          <cell r="J1523" t="str">
            <v>Нукутское</v>
          </cell>
          <cell r="K1523" t="str">
            <v>08304</v>
          </cell>
        </row>
        <row r="1524">
          <cell r="J1524" t="str">
            <v>Осинское</v>
          </cell>
          <cell r="K1524" t="str">
            <v>08305</v>
          </cell>
        </row>
        <row r="1525">
          <cell r="J1525" t="str">
            <v>Усть-Ордынское</v>
          </cell>
          <cell r="K1525" t="str">
            <v>08306</v>
          </cell>
        </row>
        <row r="1526">
          <cell r="J1526" t="str">
            <v>Аппарат управления</v>
          </cell>
          <cell r="K1526" t="str">
            <v>08398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ловар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25"/>
  <sheetViews>
    <sheetView showZeros="0" tabSelected="1" zoomScalePageLayoutView="0" workbookViewId="0" topLeftCell="A1">
      <selection activeCell="A3" sqref="A3:C3"/>
    </sheetView>
  </sheetViews>
  <sheetFormatPr defaultColWidth="9.140625" defaultRowHeight="15"/>
  <cols>
    <col min="1" max="1" width="4.00390625" style="1" customWidth="1"/>
    <col min="2" max="2" width="15.7109375" style="1" customWidth="1"/>
    <col min="3" max="3" width="49.421875" style="1" customWidth="1"/>
    <col min="4" max="4" width="1.7109375" style="1" bestFit="1" customWidth="1"/>
    <col min="5" max="5" width="9.8515625" style="1" customWidth="1"/>
    <col min="6" max="6" width="1.7109375" style="1" bestFit="1" customWidth="1"/>
    <col min="7" max="7" width="9.8515625" style="1" customWidth="1"/>
    <col min="8" max="8" width="12.7109375" style="1" customWidth="1"/>
    <col min="9" max="9" width="0.9921875" style="1" customWidth="1"/>
    <col min="10" max="10" width="11.00390625" style="1" customWidth="1"/>
    <col min="11" max="11" width="5.8515625" style="1" customWidth="1"/>
    <col min="12" max="12" width="5.00390625" style="1" customWidth="1"/>
    <col min="13" max="13" width="1.8515625" style="1" bestFit="1" customWidth="1"/>
    <col min="14" max="14" width="9.7109375" style="1" customWidth="1"/>
    <col min="15" max="15" width="1.8515625" style="1" bestFit="1" customWidth="1"/>
    <col min="16" max="16" width="5.57421875" style="1" customWidth="1"/>
    <col min="17" max="17" width="4.00390625" style="1" bestFit="1" customWidth="1"/>
    <col min="18" max="18" width="4.7109375" style="1" customWidth="1"/>
    <col min="19" max="19" width="5.140625" style="1" bestFit="1" customWidth="1"/>
    <col min="20" max="16384" width="9.140625" style="1" customWidth="1"/>
  </cols>
  <sheetData>
    <row r="1" spans="1:20" ht="39.75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52" t="s">
        <v>107</v>
      </c>
      <c r="M1" s="153"/>
      <c r="N1" s="153"/>
      <c r="O1" s="153"/>
      <c r="P1" s="153"/>
      <c r="Q1" s="153"/>
      <c r="R1" s="153"/>
      <c r="S1" s="153"/>
      <c r="T1" s="78">
        <f>ROW(A15)</f>
        <v>15</v>
      </c>
    </row>
    <row r="2" spans="1:19" ht="53.25" customHeight="1">
      <c r="A2" s="161" t="s">
        <v>41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</row>
    <row r="3" spans="1:19" ht="33.75" customHeight="1">
      <c r="A3" s="156"/>
      <c r="B3" s="156"/>
      <c r="C3" s="157"/>
      <c r="D3" s="43"/>
      <c r="E3" s="156"/>
      <c r="F3" s="156"/>
      <c r="G3" s="156"/>
      <c r="H3" s="156"/>
      <c r="I3" s="156"/>
      <c r="J3" s="156"/>
      <c r="K3" s="156"/>
      <c r="L3" s="156"/>
      <c r="M3" s="156"/>
      <c r="N3" s="157"/>
      <c r="O3" s="42"/>
      <c r="P3" s="129"/>
      <c r="Q3" s="129"/>
      <c r="R3" s="129"/>
      <c r="S3" s="129"/>
    </row>
    <row r="4" spans="1:19" ht="31.5" customHeight="1">
      <c r="A4" s="159" t="s">
        <v>9</v>
      </c>
      <c r="B4" s="159"/>
      <c r="C4" s="160"/>
      <c r="D4"/>
      <c r="E4" s="149" t="s">
        <v>28</v>
      </c>
      <c r="F4" s="150"/>
      <c r="G4" s="150"/>
      <c r="H4" s="150"/>
      <c r="I4" s="150"/>
      <c r="J4" s="150"/>
      <c r="K4" s="150"/>
      <c r="L4" s="150"/>
      <c r="M4" s="150"/>
      <c r="N4" s="151"/>
      <c r="O4" s="41"/>
      <c r="P4" s="158" t="s">
        <v>53</v>
      </c>
      <c r="Q4" s="159"/>
      <c r="R4" s="159"/>
      <c r="S4" s="160"/>
    </row>
    <row r="5" spans="1:19" ht="15.75">
      <c r="A5" s="136"/>
      <c r="B5" s="136"/>
      <c r="C5" s="136"/>
      <c r="D5" s="44"/>
      <c r="E5" s="130"/>
      <c r="F5" s="130"/>
      <c r="G5" s="130"/>
      <c r="H5" s="130"/>
      <c r="I5" s="130"/>
      <c r="J5" s="130"/>
      <c r="K5" s="44"/>
      <c r="L5" s="168"/>
      <c r="M5" s="168"/>
      <c r="N5" s="168"/>
      <c r="O5" s="129"/>
      <c r="P5" s="129"/>
      <c r="Q5" s="129"/>
      <c r="R5" s="129"/>
      <c r="S5" s="129"/>
    </row>
    <row r="6" spans="1:19" ht="22.5" customHeight="1">
      <c r="A6" s="150" t="s">
        <v>6</v>
      </c>
      <c r="B6" s="150"/>
      <c r="C6" s="150"/>
      <c r="D6" s="44"/>
      <c r="E6" s="145" t="s">
        <v>7</v>
      </c>
      <c r="F6" s="145"/>
      <c r="G6" s="145"/>
      <c r="H6" s="145"/>
      <c r="I6" s="145"/>
      <c r="J6" s="145"/>
      <c r="K6" s="44"/>
      <c r="L6" s="145" t="s">
        <v>8</v>
      </c>
      <c r="M6" s="145"/>
      <c r="N6" s="145"/>
      <c r="O6" s="145"/>
      <c r="P6" s="145"/>
      <c r="Q6" s="145"/>
      <c r="R6" s="145"/>
      <c r="S6" s="145"/>
    </row>
    <row r="7" spans="1:19" ht="8.25" customHeight="1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5"/>
      <c r="M7" s="174"/>
      <c r="N7" s="174"/>
      <c r="O7" s="174"/>
      <c r="P7" s="174"/>
      <c r="Q7" s="174"/>
      <c r="R7" s="174"/>
      <c r="S7" s="174"/>
    </row>
    <row r="8" spans="1:19" ht="15.75">
      <c r="A8" s="36"/>
      <c r="B8" s="35"/>
      <c r="C8" s="67" t="s">
        <v>84</v>
      </c>
      <c r="D8" s="12" t="s">
        <v>5</v>
      </c>
      <c r="E8" s="34"/>
      <c r="F8" s="29" t="s">
        <v>5</v>
      </c>
      <c r="G8" s="142"/>
      <c r="H8" s="142"/>
      <c r="I8" s="87"/>
      <c r="J8" s="34"/>
      <c r="K8" s="12" t="s">
        <v>10</v>
      </c>
      <c r="L8" s="58"/>
      <c r="M8" s="162"/>
      <c r="N8" s="162"/>
      <c r="O8" s="162"/>
      <c r="P8" s="162"/>
      <c r="Q8" s="162"/>
      <c r="R8" s="162"/>
      <c r="S8" s="162"/>
    </row>
    <row r="9" spans="1:19" ht="9" customHeight="1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</row>
    <row r="10" spans="1:19" ht="84.75" customHeight="1">
      <c r="A10" s="137" t="s">
        <v>35</v>
      </c>
      <c r="B10" s="137" t="s">
        <v>40</v>
      </c>
      <c r="C10" s="137" t="s">
        <v>33</v>
      </c>
      <c r="D10" s="147" t="s">
        <v>37</v>
      </c>
      <c r="E10" s="154"/>
      <c r="F10" s="154"/>
      <c r="G10" s="148"/>
      <c r="H10" s="176" t="s">
        <v>34</v>
      </c>
      <c r="I10" s="177"/>
      <c r="J10" s="177"/>
      <c r="K10" s="177"/>
      <c r="L10" s="177"/>
      <c r="M10" s="177"/>
      <c r="N10" s="177"/>
      <c r="O10" s="178"/>
      <c r="P10" s="176" t="s">
        <v>58</v>
      </c>
      <c r="Q10" s="177"/>
      <c r="R10" s="177"/>
      <c r="S10" s="178"/>
    </row>
    <row r="11" spans="1:19" ht="37.5" customHeight="1">
      <c r="A11" s="137"/>
      <c r="B11" s="137"/>
      <c r="C11" s="137"/>
      <c r="D11" s="147" t="s">
        <v>55</v>
      </c>
      <c r="E11" s="148"/>
      <c r="F11" s="147" t="s">
        <v>36</v>
      </c>
      <c r="G11" s="148"/>
      <c r="H11" s="137" t="s">
        <v>56</v>
      </c>
      <c r="I11" s="137"/>
      <c r="J11" s="137"/>
      <c r="K11" s="137" t="s">
        <v>57</v>
      </c>
      <c r="L11" s="137"/>
      <c r="M11" s="137"/>
      <c r="N11" s="137" t="s">
        <v>32</v>
      </c>
      <c r="O11" s="137"/>
      <c r="P11" s="179"/>
      <c r="Q11" s="180"/>
      <c r="R11" s="180"/>
      <c r="S11" s="181"/>
    </row>
    <row r="12" spans="1:19" ht="15.75">
      <c r="A12" s="3">
        <v>1</v>
      </c>
      <c r="B12" s="3">
        <v>2</v>
      </c>
      <c r="C12" s="3">
        <v>3</v>
      </c>
      <c r="D12" s="138">
        <v>4</v>
      </c>
      <c r="E12" s="140"/>
      <c r="F12" s="138">
        <v>5</v>
      </c>
      <c r="G12" s="140"/>
      <c r="H12" s="138">
        <v>6</v>
      </c>
      <c r="I12" s="139"/>
      <c r="J12" s="140"/>
      <c r="K12" s="138">
        <v>7</v>
      </c>
      <c r="L12" s="139"/>
      <c r="M12" s="140"/>
      <c r="N12" s="138">
        <v>8</v>
      </c>
      <c r="O12" s="140"/>
      <c r="P12" s="138">
        <v>9</v>
      </c>
      <c r="Q12" s="139"/>
      <c r="R12" s="139"/>
      <c r="S12" s="140"/>
    </row>
    <row r="13" spans="1:19" ht="15.75" hidden="1">
      <c r="A13" s="71">
        <v>1</v>
      </c>
      <c r="B13" s="39"/>
      <c r="C13" s="100">
        <f>IF(ISERROR(VLOOKUP(B13,KBK_Description,2,FALSE)),0,VLOOKUP(B13,KBK_Description,2,FALSE))</f>
        <v>0</v>
      </c>
      <c r="D13" s="131"/>
      <c r="E13" s="132"/>
      <c r="F13" s="131"/>
      <c r="G13" s="132"/>
      <c r="H13" s="133"/>
      <c r="I13" s="134"/>
      <c r="J13" s="135"/>
      <c r="K13" s="131"/>
      <c r="L13" s="155"/>
      <c r="M13" s="132"/>
      <c r="N13" s="133"/>
      <c r="O13" s="135"/>
      <c r="P13" s="146"/>
      <c r="Q13" s="146"/>
      <c r="R13" s="146"/>
      <c r="S13" s="146"/>
    </row>
    <row r="14" spans="1:19" ht="15.75">
      <c r="A14" s="100">
        <v>1</v>
      </c>
      <c r="B14" s="39"/>
      <c r="C14" s="100">
        <f>IF(ISERROR(VLOOKUP(B14,KBK_Description,2,FALSE)),0,VLOOKUP(B14,KBK_Description,2,FALSE))</f>
        <v>0</v>
      </c>
      <c r="D14" s="131"/>
      <c r="E14" s="132"/>
      <c r="F14" s="131"/>
      <c r="G14" s="132"/>
      <c r="H14" s="133"/>
      <c r="I14" s="134"/>
      <c r="J14" s="135"/>
      <c r="K14" s="131"/>
      <c r="L14" s="155"/>
      <c r="M14" s="132"/>
      <c r="N14" s="133"/>
      <c r="O14" s="135"/>
      <c r="P14" s="146"/>
      <c r="Q14" s="146"/>
      <c r="R14" s="146"/>
      <c r="S14" s="146"/>
    </row>
    <row r="15" spans="1:19" ht="15.75" customHeight="1">
      <c r="A15" s="68">
        <v>2</v>
      </c>
      <c r="B15" s="165" t="s">
        <v>38</v>
      </c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7"/>
      <c r="P15" s="169">
        <f>ROUND(SUM(P$14:P$14),2)</f>
        <v>0</v>
      </c>
      <c r="Q15" s="170"/>
      <c r="R15" s="170"/>
      <c r="S15" s="171"/>
    </row>
    <row r="16" spans="1:19" ht="15.75">
      <c r="A16" s="187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</row>
    <row r="17" spans="1:19" ht="15.75">
      <c r="A17" s="190" t="s">
        <v>29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</row>
    <row r="18" spans="1:19" ht="15.75">
      <c r="A18" s="188"/>
      <c r="B18" s="188"/>
      <c r="C18" s="188"/>
      <c r="D18" s="188"/>
      <c r="E18" s="188"/>
      <c r="F18" s="188"/>
      <c r="G18" s="188"/>
      <c r="H18" s="189"/>
      <c r="I18" s="32"/>
      <c r="J18" s="182"/>
      <c r="K18" s="183"/>
      <c r="L18" s="184"/>
      <c r="M18" s="22" t="s">
        <v>2</v>
      </c>
      <c r="N18" s="142"/>
      <c r="O18" s="142"/>
      <c r="P18" s="142"/>
      <c r="Q18" s="142"/>
      <c r="R18" s="142"/>
      <c r="S18" s="142"/>
    </row>
    <row r="19" spans="1:19" ht="15.75" customHeight="1">
      <c r="A19" s="185"/>
      <c r="B19" s="185"/>
      <c r="C19" s="185"/>
      <c r="D19" s="185"/>
      <c r="E19" s="185"/>
      <c r="F19" s="185"/>
      <c r="G19" s="185"/>
      <c r="H19" s="186"/>
      <c r="I19" s="57"/>
      <c r="J19" s="149" t="s">
        <v>0</v>
      </c>
      <c r="K19" s="150"/>
      <c r="L19" s="151"/>
      <c r="M19" s="37"/>
      <c r="N19" s="149" t="s">
        <v>1</v>
      </c>
      <c r="O19" s="150"/>
      <c r="P19" s="150"/>
      <c r="Q19" s="150"/>
      <c r="R19" s="150"/>
      <c r="S19" s="150"/>
    </row>
    <row r="20" spans="1:19" ht="15.75">
      <c r="A20" s="190" t="s">
        <v>39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</row>
    <row r="21" spans="1:19" ht="15.75">
      <c r="A21" s="185"/>
      <c r="B21" s="185"/>
      <c r="C21" s="185"/>
      <c r="D21" s="185"/>
      <c r="E21" s="185"/>
      <c r="F21" s="185"/>
      <c r="G21" s="185"/>
      <c r="H21" s="186"/>
      <c r="I21" s="33"/>
      <c r="J21" s="191"/>
      <c r="K21" s="142"/>
      <c r="L21" s="192"/>
      <c r="M21" s="2" t="s">
        <v>2</v>
      </c>
      <c r="N21" s="191"/>
      <c r="O21" s="142"/>
      <c r="P21" s="142"/>
      <c r="Q21" s="142"/>
      <c r="R21" s="142"/>
      <c r="S21" s="142"/>
    </row>
    <row r="22" spans="1:19" ht="15.75" customHeight="1">
      <c r="A22" s="185"/>
      <c r="B22" s="185"/>
      <c r="C22" s="185"/>
      <c r="D22" s="185"/>
      <c r="E22" s="185"/>
      <c r="F22" s="185"/>
      <c r="G22" s="185"/>
      <c r="H22" s="186"/>
      <c r="I22" s="57"/>
      <c r="J22" s="149" t="s">
        <v>0</v>
      </c>
      <c r="K22" s="150"/>
      <c r="L22" s="151"/>
      <c r="M22" s="38"/>
      <c r="N22" s="158" t="s">
        <v>1</v>
      </c>
      <c r="O22" s="159"/>
      <c r="P22" s="159"/>
      <c r="Q22" s="159"/>
      <c r="R22" s="159"/>
      <c r="S22" s="159"/>
    </row>
    <row r="23" spans="1:19" ht="9" customHeight="1">
      <c r="A23" s="162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</row>
    <row r="24" spans="1:19" ht="15.75">
      <c r="A24" s="36"/>
      <c r="B24" s="36"/>
      <c r="C24" s="55"/>
      <c r="D24" s="48"/>
      <c r="E24" s="54"/>
      <c r="F24" s="49"/>
      <c r="G24" s="54"/>
      <c r="H24" s="49"/>
      <c r="I24" s="49"/>
      <c r="J24" s="143" t="s">
        <v>30</v>
      </c>
      <c r="K24" s="144"/>
      <c r="L24" s="144"/>
      <c r="M24" s="69"/>
      <c r="N24" s="141"/>
      <c r="O24" s="142"/>
      <c r="P24" s="142"/>
      <c r="Q24" s="142"/>
      <c r="R24" s="142"/>
      <c r="S24" s="142"/>
    </row>
    <row r="25" spans="1:19" ht="21.75" customHeight="1">
      <c r="A25" s="20"/>
      <c r="B25" s="45"/>
      <c r="C25" s="46"/>
      <c r="D25" s="46"/>
      <c r="E25" s="56"/>
      <c r="F25" s="47"/>
      <c r="G25" s="46"/>
      <c r="H25" s="46"/>
      <c r="I25" s="56"/>
      <c r="J25" s="163" t="s">
        <v>31</v>
      </c>
      <c r="K25" s="164"/>
      <c r="L25" s="164"/>
      <c r="M25" s="70"/>
      <c r="N25" s="56"/>
      <c r="O25" s="51"/>
      <c r="P25" s="52"/>
      <c r="Q25" s="52"/>
      <c r="R25" s="52"/>
      <c r="S25" s="53"/>
    </row>
  </sheetData>
  <sheetProtection password="C911" sheet="1" formatRows="0"/>
  <mergeCells count="67">
    <mergeCell ref="F12:G12"/>
    <mergeCell ref="H12:J12"/>
    <mergeCell ref="K12:M12"/>
    <mergeCell ref="N12:O12"/>
    <mergeCell ref="A23:S23"/>
    <mergeCell ref="J19:L19"/>
    <mergeCell ref="J21:L21"/>
    <mergeCell ref="N21:S21"/>
    <mergeCell ref="A20:S20"/>
    <mergeCell ref="K13:M13"/>
    <mergeCell ref="J18:L18"/>
    <mergeCell ref="A21:H22"/>
    <mergeCell ref="A16:S16"/>
    <mergeCell ref="N18:S18"/>
    <mergeCell ref="N22:S22"/>
    <mergeCell ref="A18:H19"/>
    <mergeCell ref="A17:S17"/>
    <mergeCell ref="P15:S15"/>
    <mergeCell ref="A1:K1"/>
    <mergeCell ref="A9:S9"/>
    <mergeCell ref="C10:C11"/>
    <mergeCell ref="A7:S7"/>
    <mergeCell ref="F11:G11"/>
    <mergeCell ref="A6:C6"/>
    <mergeCell ref="H13:J13"/>
    <mergeCell ref="H10:O10"/>
    <mergeCell ref="P10:S11"/>
    <mergeCell ref="A2:S2"/>
    <mergeCell ref="A10:A11"/>
    <mergeCell ref="M8:S8"/>
    <mergeCell ref="A3:C3"/>
    <mergeCell ref="J25:L25"/>
    <mergeCell ref="B15:O15"/>
    <mergeCell ref="P14:S14"/>
    <mergeCell ref="H11:J11"/>
    <mergeCell ref="L5:S5"/>
    <mergeCell ref="A4:C4"/>
    <mergeCell ref="L1:S1"/>
    <mergeCell ref="N11:O11"/>
    <mergeCell ref="K11:M11"/>
    <mergeCell ref="G8:H8"/>
    <mergeCell ref="D10:G10"/>
    <mergeCell ref="K14:M14"/>
    <mergeCell ref="L6:S6"/>
    <mergeCell ref="E3:N3"/>
    <mergeCell ref="E4:N4"/>
    <mergeCell ref="P4:S4"/>
    <mergeCell ref="N24:S24"/>
    <mergeCell ref="J24:L24"/>
    <mergeCell ref="E6:J6"/>
    <mergeCell ref="P13:S13"/>
    <mergeCell ref="D11:E11"/>
    <mergeCell ref="J22:L22"/>
    <mergeCell ref="N14:O14"/>
    <mergeCell ref="N19:S19"/>
    <mergeCell ref="D13:E13"/>
    <mergeCell ref="F13:G13"/>
    <mergeCell ref="P3:S3"/>
    <mergeCell ref="E5:J5"/>
    <mergeCell ref="D14:E14"/>
    <mergeCell ref="F14:G14"/>
    <mergeCell ref="H14:J14"/>
    <mergeCell ref="A5:C5"/>
    <mergeCell ref="B10:B11"/>
    <mergeCell ref="N13:O13"/>
    <mergeCell ref="P12:S12"/>
    <mergeCell ref="D12:E12"/>
  </mergeCells>
  <conditionalFormatting sqref="N18 N21 J8 A3 E3 P3 A5 E5 L5 E8 G8">
    <cfRule type="containsBlanks" priority="4" dxfId="0" stopIfTrue="1">
      <formula>LEN(TRIM(A3))=0</formula>
    </cfRule>
  </conditionalFormatting>
  <dataValidations count="5">
    <dataValidation type="list" allowBlank="1" showInputMessage="1" showErrorMessage="1" prompt="год" sqref="J8">
      <formula1>"2019,2020,2021,2022,2023,2024"</formula1>
    </dataValidation>
    <dataValidation type="list" allowBlank="1" showInputMessage="1" showErrorMessage="1" prompt="месяц" sqref="G8:H8">
      <formula1>month</formula1>
    </dataValidation>
    <dataValidation allowBlank="1" showInputMessage="1" prompt="ДД.ММ.ГГГГ" sqref="P3:S3 D13:G14 K13:M14"/>
    <dataValidation allowBlank="1" showInputMessage="1" showErrorMessage="1" prompt="день" sqref="E8"/>
    <dataValidation type="list" allowBlank="1" showInputMessage="1" showErrorMessage="1" sqref="B13:B14">
      <formula1>KBK_All</formula1>
    </dataValidation>
  </dataValidations>
  <printOptions horizontalCentered="1"/>
  <pageMargins left="0.15748031496062992" right="0.1968503937007874" top="0.3937007874015748" bottom="0.3937007874015748" header="0.15748031496062992" footer="0.15748031496062992"/>
  <pageSetup horizontalDpi="600" verticalDpi="600" orientation="landscape" paperSize="9" scale="89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outlinePr summaryBelow="0"/>
  </sheetPr>
  <dimension ref="A1:R109"/>
  <sheetViews>
    <sheetView showZeros="0" zoomScalePageLayoutView="0" workbookViewId="0" topLeftCell="A1">
      <selection activeCell="A9" sqref="A9:F9"/>
    </sheetView>
  </sheetViews>
  <sheetFormatPr defaultColWidth="9.140625" defaultRowHeight="15"/>
  <cols>
    <col min="1" max="1" width="1.8515625" style="1" customWidth="1"/>
    <col min="2" max="2" width="4.421875" style="1" customWidth="1"/>
    <col min="3" max="3" width="1.8515625" style="1" customWidth="1"/>
    <col min="4" max="5" width="10.00390625" style="1" customWidth="1"/>
    <col min="6" max="6" width="4.28125" style="1" customWidth="1"/>
    <col min="7" max="8" width="4.7109375" style="1" customWidth="1"/>
    <col min="9" max="9" width="12.7109375" style="1" customWidth="1"/>
    <col min="10" max="10" width="6.7109375" style="1" customWidth="1"/>
    <col min="11" max="11" width="1.8515625" style="1" bestFit="1" customWidth="1"/>
    <col min="12" max="12" width="4.421875" style="1" customWidth="1"/>
    <col min="13" max="13" width="1.8515625" style="1" bestFit="1" customWidth="1"/>
    <col min="14" max="14" width="15.8515625" style="1" customWidth="1"/>
    <col min="15" max="15" width="4.8515625" style="1" customWidth="1"/>
    <col min="16" max="16" width="5.421875" style="1" customWidth="1"/>
    <col min="17" max="17" width="5.28125" style="1" customWidth="1"/>
    <col min="18" max="16384" width="9.140625" style="1" customWidth="1"/>
  </cols>
  <sheetData>
    <row r="1" spans="1:18" ht="41.25" customHeight="1">
      <c r="A1" s="4"/>
      <c r="B1" s="5"/>
      <c r="C1" s="65"/>
      <c r="D1" s="66" t="s">
        <v>129</v>
      </c>
      <c r="E1" s="7"/>
      <c r="F1" s="8"/>
      <c r="G1" s="9"/>
      <c r="H1" s="8"/>
      <c r="I1" s="4"/>
      <c r="J1" s="261" t="s">
        <v>108</v>
      </c>
      <c r="K1" s="261"/>
      <c r="L1" s="261"/>
      <c r="M1" s="261"/>
      <c r="N1" s="261"/>
      <c r="O1" s="261"/>
      <c r="P1" s="261"/>
      <c r="Q1" s="261"/>
      <c r="R1" s="30"/>
    </row>
    <row r="2" spans="1:18" ht="63.75" customHeight="1">
      <c r="A2" s="10"/>
      <c r="B2" s="11"/>
      <c r="C2" s="10"/>
      <c r="D2" s="11"/>
      <c r="E2" s="8"/>
      <c r="F2" s="11"/>
      <c r="G2" s="11"/>
      <c r="H2" s="12"/>
      <c r="I2" s="11"/>
      <c r="J2" s="251" t="s">
        <v>3</v>
      </c>
      <c r="K2" s="252"/>
      <c r="L2" s="252"/>
      <c r="M2" s="252"/>
      <c r="N2" s="252"/>
      <c r="O2" s="252"/>
      <c r="P2" s="252"/>
      <c r="Q2" s="252"/>
      <c r="R2" s="30"/>
    </row>
    <row r="3" spans="1:18" ht="15.75">
      <c r="A3" s="13"/>
      <c r="B3" s="14"/>
      <c r="C3" s="4"/>
      <c r="D3" s="15"/>
      <c r="E3" s="10"/>
      <c r="F3" s="15"/>
      <c r="G3" s="12"/>
      <c r="H3" s="12"/>
      <c r="I3" s="11"/>
      <c r="J3" s="142"/>
      <c r="K3" s="142"/>
      <c r="L3" s="142"/>
      <c r="M3" s="27" t="s">
        <v>2</v>
      </c>
      <c r="N3" s="234">
        <f>'Приложение 1'!N18</f>
        <v>0</v>
      </c>
      <c r="O3" s="235"/>
      <c r="P3" s="235"/>
      <c r="Q3" s="235"/>
      <c r="R3" s="30"/>
    </row>
    <row r="4" spans="1:18" ht="21" customHeight="1">
      <c r="A4" s="13"/>
      <c r="B4" s="13"/>
      <c r="C4" s="15"/>
      <c r="D4" s="7"/>
      <c r="E4" s="16"/>
      <c r="F4" s="7"/>
      <c r="G4" s="9"/>
      <c r="H4" s="7"/>
      <c r="I4" s="16"/>
      <c r="J4" s="236" t="s">
        <v>0</v>
      </c>
      <c r="K4" s="237"/>
      <c r="L4" s="237"/>
      <c r="M4" s="19"/>
      <c r="N4" s="236" t="s">
        <v>1</v>
      </c>
      <c r="O4" s="237"/>
      <c r="P4" s="237"/>
      <c r="Q4" s="237"/>
      <c r="R4" s="30"/>
    </row>
    <row r="5" spans="1:17" ht="15.75">
      <c r="A5" s="4"/>
      <c r="B5" s="6"/>
      <c r="C5" s="17"/>
      <c r="D5" s="18"/>
      <c r="E5" s="6"/>
      <c r="F5" s="17"/>
      <c r="G5" s="18"/>
      <c r="H5" s="7"/>
      <c r="I5" s="6"/>
      <c r="J5" s="11"/>
      <c r="K5" s="26" t="s">
        <v>5</v>
      </c>
      <c r="L5" s="50"/>
      <c r="M5" s="126" t="s">
        <v>5</v>
      </c>
      <c r="N5" s="59"/>
      <c r="O5" s="26">
        <v>20</v>
      </c>
      <c r="P5" s="40"/>
      <c r="Q5" s="15" t="s">
        <v>4</v>
      </c>
    </row>
    <row r="6" spans="1:17" ht="15.75">
      <c r="A6" s="18"/>
      <c r="B6" s="18"/>
      <c r="C6" s="18"/>
      <c r="D6" s="18"/>
      <c r="E6" s="18"/>
      <c r="F6" s="17"/>
      <c r="G6" s="18"/>
      <c r="H6" s="18"/>
      <c r="I6" s="18"/>
      <c r="J6" s="253"/>
      <c r="K6" s="253"/>
      <c r="L6" s="253"/>
      <c r="M6" s="253"/>
      <c r="N6" s="253"/>
      <c r="O6" s="253"/>
      <c r="P6" s="253"/>
      <c r="Q6" s="254"/>
    </row>
    <row r="7" spans="1:17" ht="53.25" customHeight="1">
      <c r="A7" s="238" t="s">
        <v>24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9"/>
    </row>
    <row r="8" spans="1:17" ht="39" customHeight="1">
      <c r="A8" s="225" t="s">
        <v>27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6"/>
    </row>
    <row r="9" spans="1:18" ht="33.75" customHeight="1">
      <c r="A9" s="263">
        <f>'Приложение 1'!A3</f>
        <v>0</v>
      </c>
      <c r="B9" s="263"/>
      <c r="C9" s="263"/>
      <c r="D9" s="263"/>
      <c r="E9" s="263"/>
      <c r="F9" s="264"/>
      <c r="G9" s="258"/>
      <c r="H9" s="262">
        <f>'Приложение 1'!E3</f>
        <v>0</v>
      </c>
      <c r="I9" s="263"/>
      <c r="J9" s="263"/>
      <c r="K9" s="263"/>
      <c r="L9" s="263"/>
      <c r="M9" s="263"/>
      <c r="N9" s="263"/>
      <c r="O9" s="263"/>
      <c r="P9" s="263"/>
      <c r="Q9" s="264"/>
      <c r="R9" s="30"/>
    </row>
    <row r="10" spans="1:17" ht="21" customHeight="1">
      <c r="A10" s="150" t="s">
        <v>9</v>
      </c>
      <c r="B10" s="150"/>
      <c r="C10" s="150"/>
      <c r="D10" s="150"/>
      <c r="E10" s="150"/>
      <c r="F10" s="151"/>
      <c r="G10" s="259"/>
      <c r="H10" s="158" t="s">
        <v>28</v>
      </c>
      <c r="I10" s="159"/>
      <c r="J10" s="159"/>
      <c r="K10" s="159"/>
      <c r="L10" s="159"/>
      <c r="M10" s="159"/>
      <c r="N10" s="159"/>
      <c r="O10" s="159"/>
      <c r="P10" s="159"/>
      <c r="Q10" s="160"/>
    </row>
    <row r="11" spans="1:17" ht="15.75">
      <c r="A11" s="243">
        <f>'Приложение 1'!A5</f>
        <v>0</v>
      </c>
      <c r="B11" s="243"/>
      <c r="C11" s="243"/>
      <c r="D11" s="243"/>
      <c r="E11" s="243"/>
      <c r="F11" s="243"/>
      <c r="G11" s="259"/>
      <c r="H11" s="255">
        <f>'Приложение 1'!E5</f>
        <v>0</v>
      </c>
      <c r="I11" s="256"/>
      <c r="J11" s="256"/>
      <c r="K11" s="257"/>
      <c r="L11" s="208"/>
      <c r="M11" s="255">
        <f>'Приложение 1'!L5</f>
        <v>0</v>
      </c>
      <c r="N11" s="256"/>
      <c r="O11" s="256"/>
      <c r="P11" s="256"/>
      <c r="Q11" s="257"/>
    </row>
    <row r="12" spans="1:17" ht="21" customHeight="1">
      <c r="A12" s="159" t="s">
        <v>6</v>
      </c>
      <c r="B12" s="159"/>
      <c r="C12" s="159"/>
      <c r="D12" s="159"/>
      <c r="E12" s="159"/>
      <c r="F12" s="159"/>
      <c r="G12" s="260"/>
      <c r="H12" s="236" t="s">
        <v>7</v>
      </c>
      <c r="I12" s="237"/>
      <c r="J12" s="237"/>
      <c r="K12" s="244"/>
      <c r="L12" s="209"/>
      <c r="M12" s="236" t="s">
        <v>8</v>
      </c>
      <c r="N12" s="237"/>
      <c r="O12" s="237"/>
      <c r="P12" s="237"/>
      <c r="Q12" s="244"/>
    </row>
    <row r="13" spans="1:17" ht="15.75">
      <c r="A13" s="225" t="s">
        <v>26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6"/>
    </row>
    <row r="14" spans="1:17" ht="15.75">
      <c r="A14" s="12" t="s">
        <v>25</v>
      </c>
      <c r="B14" s="12"/>
      <c r="C14" s="12"/>
      <c r="D14" s="12"/>
      <c r="E14" s="12"/>
      <c r="F14" s="12"/>
      <c r="G14" s="12"/>
      <c r="H14" s="12"/>
      <c r="I14" s="28" t="s">
        <v>5</v>
      </c>
      <c r="J14" s="79">
        <f>'Приложение 1'!E8</f>
        <v>0</v>
      </c>
      <c r="K14" s="127" t="s">
        <v>5</v>
      </c>
      <c r="L14" s="245">
        <f>'Приложение 1'!G8</f>
        <v>0</v>
      </c>
      <c r="M14" s="245"/>
      <c r="N14" s="246"/>
      <c r="O14" s="245">
        <f>'Приложение 1'!J8</f>
        <v>0</v>
      </c>
      <c r="P14" s="245"/>
      <c r="Q14" s="10" t="s">
        <v>10</v>
      </c>
    </row>
    <row r="15" spans="1:17" ht="9" customHeight="1">
      <c r="A15" s="253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4"/>
    </row>
    <row r="16" spans="1:17" ht="30.75" customHeight="1">
      <c r="A16" s="47" t="s">
        <v>11</v>
      </c>
      <c r="B16" s="12"/>
      <c r="C16" s="12"/>
      <c r="D16" s="12"/>
      <c r="E16" s="247">
        <f>INT('Приложение 1'!P15)</f>
        <v>0</v>
      </c>
      <c r="F16" s="248"/>
      <c r="G16" s="249">
        <f>IF(E16=0,0,"( "&amp;IF(E16=0,"",ЧислоПропись(E16))&amp;")")</f>
        <v>0</v>
      </c>
      <c r="H16" s="250"/>
      <c r="I16" s="250"/>
      <c r="J16" s="250"/>
      <c r="K16" s="250"/>
      <c r="L16" s="250"/>
      <c r="M16" s="250"/>
      <c r="N16" s="250"/>
      <c r="O16" s="31" t="s">
        <v>12</v>
      </c>
      <c r="P16" s="80">
        <f>IF('Приложение 1'!P15=0,"",IF(('Приложение 1'!P15-E16)*100&lt;10,"0"&amp;ROUND(('Приложение 1'!P15-E16)*100,1),ROUND(('Приложение 1'!P15-E16)*100,1)))</f>
      </c>
      <c r="Q16" s="31" t="s">
        <v>13</v>
      </c>
    </row>
    <row r="17" spans="1:18" ht="9" customHeight="1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30"/>
    </row>
    <row r="18" spans="1:17" ht="15.75">
      <c r="A18" s="230" t="s">
        <v>14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1"/>
    </row>
    <row r="19" spans="1:17" ht="15.75">
      <c r="A19" s="12"/>
      <c r="B19" s="10"/>
      <c r="C19" s="266" t="s">
        <v>43</v>
      </c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1"/>
    </row>
    <row r="20" spans="1:18" ht="104.25" customHeight="1" hidden="1">
      <c r="A20" s="4"/>
      <c r="B20" s="13"/>
      <c r="C20" s="205" t="s">
        <v>49</v>
      </c>
      <c r="D20" s="206"/>
      <c r="E20" s="206"/>
      <c r="F20" s="206"/>
      <c r="G20" s="207"/>
      <c r="H20" s="218"/>
      <c r="I20" s="210" t="str">
        <f>IF(ISERROR(VLOOKUP(C20,KBK_1_plata,2,FALSE)),0,VLOOKUP(C20,KBK_1_plata,2,FALSE))</f>
        <v>плата за использование лесов, расположенных на землях лесного фонда, в части минимального размера платы по договору купли-продажи лесных насаждений (федеральные государственные органы, Банк России, органы управления государственными внебюджетными фондами Российской Федерации)</v>
      </c>
      <c r="J20" s="211"/>
      <c r="K20" s="211"/>
      <c r="L20" s="211"/>
      <c r="M20" s="211"/>
      <c r="N20" s="211"/>
      <c r="O20" s="211"/>
      <c r="P20" s="211"/>
      <c r="Q20" s="221"/>
      <c r="R20" s="30"/>
    </row>
    <row r="21" spans="1:18" s="76" customFormat="1" ht="32.25" customHeight="1" hidden="1">
      <c r="A21" s="74"/>
      <c r="B21" s="75"/>
      <c r="C21" s="159" t="s">
        <v>15</v>
      </c>
      <c r="D21" s="159"/>
      <c r="E21" s="159"/>
      <c r="F21" s="159"/>
      <c r="G21" s="159"/>
      <c r="H21" s="219"/>
      <c r="I21" s="220" t="s">
        <v>16</v>
      </c>
      <c r="J21" s="220"/>
      <c r="K21" s="220"/>
      <c r="L21" s="220"/>
      <c r="M21" s="220"/>
      <c r="N21" s="220"/>
      <c r="O21" s="220"/>
      <c r="P21" s="220"/>
      <c r="Q21" s="220"/>
      <c r="R21" s="77"/>
    </row>
    <row r="22" spans="1:17" ht="30.75" customHeight="1" hidden="1">
      <c r="A22" s="4"/>
      <c r="B22" s="13"/>
      <c r="C22" s="197" t="s">
        <v>11</v>
      </c>
      <c r="D22" s="198"/>
      <c r="E22" s="199"/>
      <c r="F22" s="200"/>
      <c r="G22" s="201">
        <f>IF(E22=0,0,"( "&amp;IF(E22=0,"",ЧислоПропись(E22))&amp;")")</f>
        <v>0</v>
      </c>
      <c r="H22" s="202"/>
      <c r="I22" s="202"/>
      <c r="J22" s="202"/>
      <c r="K22" s="202"/>
      <c r="L22" s="202"/>
      <c r="M22" s="202"/>
      <c r="N22" s="202"/>
      <c r="O22" s="31" t="s">
        <v>12</v>
      </c>
      <c r="P22" s="86" t="s">
        <v>91</v>
      </c>
      <c r="Q22" s="31" t="s">
        <v>13</v>
      </c>
    </row>
    <row r="23" spans="1:18" s="73" customFormat="1" ht="11.25" hidden="1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72"/>
    </row>
    <row r="24" spans="1:18" ht="87" customHeight="1" hidden="1">
      <c r="A24" s="4"/>
      <c r="B24" s="13"/>
      <c r="C24" s="205" t="s">
        <v>50</v>
      </c>
      <c r="D24" s="206"/>
      <c r="E24" s="206"/>
      <c r="F24" s="206"/>
      <c r="G24" s="207"/>
      <c r="H24" s="218"/>
      <c r="I24" s="210" t="str">
        <f>IF(ISERROR(VLOOKUP(C24,KBK_1_plata,2,FALSE)),0,VLOOKUP(C24,KBK_1_plata,2,FALSE))</f>
        <v>плата за использование лесов, расположенных на землях лесного фонда, в части минимального размера арендной платы (федеральные государственные органы, Банк России, органы управления государственными внебюджетными фондами Российской Федерации)</v>
      </c>
      <c r="J24" s="211"/>
      <c r="K24" s="211"/>
      <c r="L24" s="211"/>
      <c r="M24" s="211"/>
      <c r="N24" s="211"/>
      <c r="O24" s="211"/>
      <c r="P24" s="211"/>
      <c r="Q24" s="211"/>
      <c r="R24" s="30"/>
    </row>
    <row r="25" spans="1:18" s="76" customFormat="1" ht="32.25" customHeight="1" hidden="1">
      <c r="A25" s="74"/>
      <c r="B25" s="75"/>
      <c r="C25" s="159" t="s">
        <v>15</v>
      </c>
      <c r="D25" s="159"/>
      <c r="E25" s="159"/>
      <c r="F25" s="159"/>
      <c r="G25" s="159"/>
      <c r="H25" s="219"/>
      <c r="I25" s="220" t="s">
        <v>16</v>
      </c>
      <c r="J25" s="220"/>
      <c r="K25" s="220"/>
      <c r="L25" s="220"/>
      <c r="M25" s="220"/>
      <c r="N25" s="220"/>
      <c r="O25" s="220"/>
      <c r="P25" s="220"/>
      <c r="Q25" s="220"/>
      <c r="R25" s="77"/>
    </row>
    <row r="26" spans="1:17" ht="30.75" customHeight="1" hidden="1">
      <c r="A26" s="4"/>
      <c r="B26" s="13"/>
      <c r="C26" s="197" t="s">
        <v>11</v>
      </c>
      <c r="D26" s="198"/>
      <c r="E26" s="199"/>
      <c r="F26" s="200"/>
      <c r="G26" s="201">
        <f>IF(E26=0,0,"( "&amp;IF(E26=0,"",ЧислоПропись(E26))&amp;")")</f>
        <v>0</v>
      </c>
      <c r="H26" s="202"/>
      <c r="I26" s="202"/>
      <c r="J26" s="202"/>
      <c r="K26" s="202"/>
      <c r="L26" s="202"/>
      <c r="M26" s="202"/>
      <c r="N26" s="202"/>
      <c r="O26" s="31" t="s">
        <v>12</v>
      </c>
      <c r="P26" s="86" t="s">
        <v>91</v>
      </c>
      <c r="Q26" s="31" t="s">
        <v>13</v>
      </c>
    </row>
    <row r="27" spans="1:18" ht="15.75" hidden="1">
      <c r="A27" s="173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30"/>
    </row>
    <row r="28" spans="1:17" ht="22.5" customHeight="1">
      <c r="A28" s="4"/>
      <c r="B28" s="13"/>
      <c r="C28" s="222" t="s">
        <v>42</v>
      </c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4"/>
    </row>
    <row r="29" spans="1:18" ht="99.75" customHeight="1" hidden="1">
      <c r="A29" s="4"/>
      <c r="B29" s="13"/>
      <c r="C29" s="205" t="s">
        <v>112</v>
      </c>
      <c r="D29" s="206"/>
      <c r="E29" s="206"/>
      <c r="F29" s="206"/>
      <c r="G29" s="207"/>
      <c r="H29" s="218"/>
      <c r="I29" s="210" t="str">
        <f>IF(ISERROR(VLOOKUP(C29,KBK_2_shtraf,2,FALSE)),0,VLOOKUP(C29,KBK_2_shtraf,2,FALSE))</f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по нормативам, действовавшим в 2019 году (за исключением доходов, направляемых на формирование Федерального дорожного фонда)</v>
      </c>
      <c r="J29" s="211"/>
      <c r="K29" s="211"/>
      <c r="L29" s="211"/>
      <c r="M29" s="211"/>
      <c r="N29" s="211"/>
      <c r="O29" s="211"/>
      <c r="P29" s="211"/>
      <c r="Q29" s="211"/>
      <c r="R29" s="30"/>
    </row>
    <row r="30" spans="1:17" s="76" customFormat="1" ht="32.25" customHeight="1" hidden="1">
      <c r="A30" s="74"/>
      <c r="B30" s="75"/>
      <c r="C30" s="159" t="s">
        <v>15</v>
      </c>
      <c r="D30" s="159"/>
      <c r="E30" s="159"/>
      <c r="F30" s="159"/>
      <c r="G30" s="159"/>
      <c r="H30" s="229"/>
      <c r="I30" s="159" t="s">
        <v>16</v>
      </c>
      <c r="J30" s="159"/>
      <c r="K30" s="159"/>
      <c r="L30" s="159"/>
      <c r="M30" s="159"/>
      <c r="N30" s="159"/>
      <c r="O30" s="159"/>
      <c r="P30" s="159"/>
      <c r="Q30" s="160"/>
    </row>
    <row r="31" spans="1:17" ht="30.75" customHeight="1" hidden="1">
      <c r="A31" s="4"/>
      <c r="B31" s="13"/>
      <c r="C31" s="197" t="s">
        <v>11</v>
      </c>
      <c r="D31" s="198"/>
      <c r="E31" s="199"/>
      <c r="F31" s="200"/>
      <c r="G31" s="201">
        <f>IF(E31=0,0,"( "&amp;IF(E31=0,"",ЧислоПропись(E31))&amp;")")</f>
        <v>0</v>
      </c>
      <c r="H31" s="202"/>
      <c r="I31" s="202"/>
      <c r="J31" s="202"/>
      <c r="K31" s="202"/>
      <c r="L31" s="202"/>
      <c r="M31" s="202"/>
      <c r="N31" s="202"/>
      <c r="O31" s="31" t="s">
        <v>12</v>
      </c>
      <c r="P31" s="86" t="s">
        <v>91</v>
      </c>
      <c r="Q31" s="31" t="s">
        <v>13</v>
      </c>
    </row>
    <row r="32" spans="1:18" s="73" customFormat="1" ht="11.25" hidden="1">
      <c r="A32" s="204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72"/>
    </row>
    <row r="33" spans="1:17" ht="133.5" customHeight="1" hidden="1">
      <c r="A33" s="4"/>
      <c r="B33" s="13"/>
      <c r="C33" s="205" t="s">
        <v>114</v>
      </c>
      <c r="D33" s="206"/>
      <c r="E33" s="206"/>
      <c r="F33" s="206"/>
      <c r="G33" s="207"/>
      <c r="H33" s="208"/>
      <c r="I33" s="210" t="str">
        <f>IF(ISERROR(VLOOKUP(C33,KBK_2_shtraf,2,FALSE)),0,VLOOKUP(C33,KBK_2_shtraf,2,FALSE))</f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субъекта Российской Федерации по нормативам, действовавшим в 2019 году (задолженность по денежным взысканиям (штрафам) за нарушение законодательства Российской Федерации о пожарной безопасности)</v>
      </c>
      <c r="J33" s="211"/>
      <c r="K33" s="211"/>
      <c r="L33" s="211"/>
      <c r="M33" s="211"/>
      <c r="N33" s="211"/>
      <c r="O33" s="211"/>
      <c r="P33" s="211"/>
      <c r="Q33" s="221"/>
    </row>
    <row r="34" spans="1:17" s="76" customFormat="1" ht="32.25" customHeight="1" hidden="1">
      <c r="A34" s="74"/>
      <c r="B34" s="75"/>
      <c r="C34" s="159" t="s">
        <v>15</v>
      </c>
      <c r="D34" s="159"/>
      <c r="E34" s="159"/>
      <c r="F34" s="159"/>
      <c r="G34" s="159"/>
      <c r="H34" s="209"/>
      <c r="I34" s="158" t="s">
        <v>16</v>
      </c>
      <c r="J34" s="159"/>
      <c r="K34" s="159"/>
      <c r="L34" s="159"/>
      <c r="M34" s="159"/>
      <c r="N34" s="159"/>
      <c r="O34" s="159"/>
      <c r="P34" s="159"/>
      <c r="Q34" s="160"/>
    </row>
    <row r="35" spans="1:17" ht="30.75" customHeight="1" hidden="1">
      <c r="A35" s="4"/>
      <c r="B35" s="13"/>
      <c r="C35" s="197" t="s">
        <v>11</v>
      </c>
      <c r="D35" s="198"/>
      <c r="E35" s="199"/>
      <c r="F35" s="200"/>
      <c r="G35" s="201">
        <f>IF(E35=0,0,"( "&amp;IF(E35=0,"",ЧислоПропись(E35))&amp;")")</f>
        <v>0</v>
      </c>
      <c r="H35" s="202"/>
      <c r="I35" s="202"/>
      <c r="J35" s="202"/>
      <c r="K35" s="202"/>
      <c r="L35" s="202"/>
      <c r="M35" s="202"/>
      <c r="N35" s="202"/>
      <c r="O35" s="31" t="s">
        <v>12</v>
      </c>
      <c r="P35" s="86" t="s">
        <v>91</v>
      </c>
      <c r="Q35" s="31" t="s">
        <v>13</v>
      </c>
    </row>
    <row r="36" spans="1:18" s="73" customFormat="1" ht="11.25" hidden="1">
      <c r="A36" s="204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72"/>
    </row>
    <row r="37" spans="1:18" ht="42.75" customHeight="1" hidden="1">
      <c r="A37" s="4"/>
      <c r="B37" s="13"/>
      <c r="C37" s="205" t="s">
        <v>44</v>
      </c>
      <c r="D37" s="206"/>
      <c r="E37" s="206"/>
      <c r="F37" s="206"/>
      <c r="G37" s="207"/>
      <c r="H37" s="218"/>
      <c r="I37" s="210" t="str">
        <f>IF(ISERROR(VLOOKUP(C37,KBK_2_shtraf,2,FALSE)),0,VLOOKUP(C37,KBK_2_shtraf,2,FALSE))</f>
        <v>штрафы, установленные главой 26 Уголовного кодекса Российской Федерации, за экологические преступления</v>
      </c>
      <c r="J37" s="211"/>
      <c r="K37" s="211"/>
      <c r="L37" s="211"/>
      <c r="M37" s="211"/>
      <c r="N37" s="211"/>
      <c r="O37" s="211"/>
      <c r="P37" s="211"/>
      <c r="Q37" s="211"/>
      <c r="R37" s="30"/>
    </row>
    <row r="38" spans="1:17" s="76" customFormat="1" ht="32.25" customHeight="1" hidden="1">
      <c r="A38" s="74"/>
      <c r="B38" s="75"/>
      <c r="C38" s="159" t="s">
        <v>15</v>
      </c>
      <c r="D38" s="159"/>
      <c r="E38" s="159"/>
      <c r="F38" s="159"/>
      <c r="G38" s="159"/>
      <c r="H38" s="229"/>
      <c r="I38" s="159" t="s">
        <v>16</v>
      </c>
      <c r="J38" s="159"/>
      <c r="K38" s="159"/>
      <c r="L38" s="159"/>
      <c r="M38" s="159"/>
      <c r="N38" s="159"/>
      <c r="O38" s="159"/>
      <c r="P38" s="159"/>
      <c r="Q38" s="160"/>
    </row>
    <row r="39" spans="1:17" ht="30.75" customHeight="1" hidden="1">
      <c r="A39" s="4"/>
      <c r="B39" s="13"/>
      <c r="C39" s="197" t="s">
        <v>11</v>
      </c>
      <c r="D39" s="198"/>
      <c r="E39" s="199"/>
      <c r="F39" s="200"/>
      <c r="G39" s="201">
        <f>IF(E39=0,0,"( "&amp;IF(E39=0,"",ЧислоПропись(E39))&amp;")")</f>
        <v>0</v>
      </c>
      <c r="H39" s="202"/>
      <c r="I39" s="202"/>
      <c r="J39" s="202"/>
      <c r="K39" s="202"/>
      <c r="L39" s="202"/>
      <c r="M39" s="202"/>
      <c r="N39" s="202"/>
      <c r="O39" s="31" t="s">
        <v>12</v>
      </c>
      <c r="P39" s="86" t="s">
        <v>91</v>
      </c>
      <c r="Q39" s="31" t="s">
        <v>13</v>
      </c>
    </row>
    <row r="40" spans="1:18" s="73" customFormat="1" ht="11.25" hidden="1">
      <c r="A40" s="204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72"/>
    </row>
    <row r="41" spans="1:18" ht="134.25" customHeight="1" hidden="1">
      <c r="A41" s="4"/>
      <c r="B41" s="13"/>
      <c r="C41" s="205" t="s">
        <v>116</v>
      </c>
      <c r="D41" s="206"/>
      <c r="E41" s="206"/>
      <c r="F41" s="206"/>
      <c r="G41" s="207"/>
      <c r="H41" s="208"/>
      <c r="I41" s="210" t="str">
        <f>IF(ISERROR(VLOOKUP(C41,KBK_2_shtraf,2,FALSE)),0,VLOOKUP(C41,KBK_2_shtraf,2,FALSE))</f>
        <v>денежные взыскания (штрафы) за нарушение законодательства Российской Федерации об основах конституционного строя Российской Федерации, о государственной власти Российской Федерации, о государственной службе Российской Федерации, о выборах и референдумах Российской Федерации, об Уполномоченном по правам человека в Российской Федерации</v>
      </c>
      <c r="J41" s="211"/>
      <c r="K41" s="211"/>
      <c r="L41" s="211"/>
      <c r="M41" s="211"/>
      <c r="N41" s="211"/>
      <c r="O41" s="211"/>
      <c r="P41" s="211"/>
      <c r="Q41" s="211"/>
      <c r="R41" s="30"/>
    </row>
    <row r="42" spans="1:17" s="76" customFormat="1" ht="32.25" customHeight="1" hidden="1">
      <c r="A42" s="74"/>
      <c r="B42" s="75"/>
      <c r="C42" s="159" t="s">
        <v>15</v>
      </c>
      <c r="D42" s="159"/>
      <c r="E42" s="159"/>
      <c r="F42" s="159"/>
      <c r="G42" s="159"/>
      <c r="H42" s="209"/>
      <c r="I42" s="158" t="s">
        <v>16</v>
      </c>
      <c r="J42" s="159"/>
      <c r="K42" s="159"/>
      <c r="L42" s="159"/>
      <c r="M42" s="159"/>
      <c r="N42" s="159"/>
      <c r="O42" s="159"/>
      <c r="P42" s="159"/>
      <c r="Q42" s="160"/>
    </row>
    <row r="43" spans="1:17" ht="30.75" customHeight="1" hidden="1">
      <c r="A43" s="4"/>
      <c r="B43" s="13"/>
      <c r="C43" s="197" t="s">
        <v>11</v>
      </c>
      <c r="D43" s="198"/>
      <c r="E43" s="199"/>
      <c r="F43" s="200"/>
      <c r="G43" s="201">
        <f>IF(E43=0,0,"( "&amp;IF(E43=0,"",ЧислоПропись(E43))&amp;")")</f>
        <v>0</v>
      </c>
      <c r="H43" s="202"/>
      <c r="I43" s="202"/>
      <c r="J43" s="202"/>
      <c r="K43" s="202"/>
      <c r="L43" s="202"/>
      <c r="M43" s="202"/>
      <c r="N43" s="202"/>
      <c r="O43" s="31" t="s">
        <v>12</v>
      </c>
      <c r="P43" s="86" t="s">
        <v>91</v>
      </c>
      <c r="Q43" s="31" t="s">
        <v>13</v>
      </c>
    </row>
    <row r="44" spans="1:17" ht="15.75" hidden="1">
      <c r="A44" s="204"/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</row>
    <row r="45" spans="1:17" ht="56.25" customHeight="1" hidden="1">
      <c r="A45" s="4"/>
      <c r="B45" s="13"/>
      <c r="C45" s="205" t="s">
        <v>136</v>
      </c>
      <c r="D45" s="206"/>
      <c r="E45" s="206"/>
      <c r="F45" s="206"/>
      <c r="G45" s="207"/>
      <c r="H45" s="208"/>
      <c r="I45" s="210" t="str">
        <f>IF(ISERROR(VLOOKUP(C45,KBK_2_shtraf,2,FALSE)),0,VLOOKUP(C45,KBK_2_shtraf,2,FALSE))</f>
        <v>денежные взыскания (штрафы) за нарушение лесного законодательства на лесных участках, находящихся в федеральной собственности</v>
      </c>
      <c r="J45" s="211"/>
      <c r="K45" s="211"/>
      <c r="L45" s="211"/>
      <c r="M45" s="211"/>
      <c r="N45" s="211"/>
      <c r="O45" s="211"/>
      <c r="P45" s="211"/>
      <c r="Q45" s="211"/>
    </row>
    <row r="46" spans="1:17" ht="30.75" customHeight="1" hidden="1">
      <c r="A46" s="74"/>
      <c r="B46" s="75"/>
      <c r="C46" s="159" t="s">
        <v>15</v>
      </c>
      <c r="D46" s="159"/>
      <c r="E46" s="159"/>
      <c r="F46" s="159"/>
      <c r="G46" s="159"/>
      <c r="H46" s="209"/>
      <c r="I46" s="158" t="s">
        <v>16</v>
      </c>
      <c r="J46" s="159"/>
      <c r="K46" s="159"/>
      <c r="L46" s="159"/>
      <c r="M46" s="159"/>
      <c r="N46" s="159"/>
      <c r="O46" s="159"/>
      <c r="P46" s="159"/>
      <c r="Q46" s="160"/>
    </row>
    <row r="47" spans="1:17" ht="30.75" customHeight="1" hidden="1">
      <c r="A47" s="4"/>
      <c r="B47" s="13"/>
      <c r="C47" s="197" t="s">
        <v>11</v>
      </c>
      <c r="D47" s="198"/>
      <c r="E47" s="199"/>
      <c r="F47" s="200"/>
      <c r="G47" s="201">
        <f>IF(E47=0,0,"( "&amp;IF(E47=0,"",ЧислоПропись(E47))&amp;")")</f>
        <v>0</v>
      </c>
      <c r="H47" s="202"/>
      <c r="I47" s="202"/>
      <c r="J47" s="202"/>
      <c r="K47" s="202"/>
      <c r="L47" s="202"/>
      <c r="M47" s="202"/>
      <c r="N47" s="202"/>
      <c r="O47" s="31" t="s">
        <v>12</v>
      </c>
      <c r="P47" s="86" t="s">
        <v>91</v>
      </c>
      <c r="Q47" s="31" t="s">
        <v>13</v>
      </c>
    </row>
    <row r="48" spans="1:17" ht="15.75" hidden="1">
      <c r="A48" s="204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</row>
    <row r="49" spans="1:17" ht="53.25" customHeight="1" hidden="1">
      <c r="A49" s="4"/>
      <c r="B49" s="13"/>
      <c r="C49" s="205" t="s">
        <v>45</v>
      </c>
      <c r="D49" s="206"/>
      <c r="E49" s="206"/>
      <c r="F49" s="206"/>
      <c r="G49" s="207"/>
      <c r="H49" s="208"/>
      <c r="I49" s="210" t="str">
        <f>IF(ISERROR(VLOOKUP(C49,KBK_2_shtraf,2,FALSE)),0,VLOOKUP(C49,KBK_2_shtraf,2,FALSE))</f>
        <v>денежные взыскания (штрафы) за нарушение законодательства Российской Федерации о пожарной безопасности</v>
      </c>
      <c r="J49" s="211"/>
      <c r="K49" s="211"/>
      <c r="L49" s="211"/>
      <c r="M49" s="211"/>
      <c r="N49" s="211"/>
      <c r="O49" s="211"/>
      <c r="P49" s="211"/>
      <c r="Q49" s="211"/>
    </row>
    <row r="50" spans="1:17" ht="30.75" customHeight="1" hidden="1">
      <c r="A50" s="74"/>
      <c r="B50" s="75"/>
      <c r="C50" s="159" t="s">
        <v>15</v>
      </c>
      <c r="D50" s="159"/>
      <c r="E50" s="159"/>
      <c r="F50" s="159"/>
      <c r="G50" s="159"/>
      <c r="H50" s="209"/>
      <c r="I50" s="158" t="s">
        <v>16</v>
      </c>
      <c r="J50" s="159"/>
      <c r="K50" s="159"/>
      <c r="L50" s="159"/>
      <c r="M50" s="159"/>
      <c r="N50" s="159"/>
      <c r="O50" s="159"/>
      <c r="P50" s="159"/>
      <c r="Q50" s="160"/>
    </row>
    <row r="51" spans="1:17" ht="30.75" customHeight="1" hidden="1">
      <c r="A51" s="4"/>
      <c r="B51" s="13"/>
      <c r="C51" s="197" t="s">
        <v>11</v>
      </c>
      <c r="D51" s="198"/>
      <c r="E51" s="199"/>
      <c r="F51" s="200"/>
      <c r="G51" s="201">
        <f>IF(E51=0,0,"( "&amp;IF(E51=0,"",ЧислоПропись(E51))&amp;")")</f>
        <v>0</v>
      </c>
      <c r="H51" s="202"/>
      <c r="I51" s="202"/>
      <c r="J51" s="202"/>
      <c r="K51" s="202"/>
      <c r="L51" s="202"/>
      <c r="M51" s="202"/>
      <c r="N51" s="202"/>
      <c r="O51" s="31" t="s">
        <v>12</v>
      </c>
      <c r="P51" s="86" t="s">
        <v>91</v>
      </c>
      <c r="Q51" s="31" t="s">
        <v>13</v>
      </c>
    </row>
    <row r="52" spans="1:17" ht="15.75" hidden="1">
      <c r="A52" s="204"/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</row>
    <row r="53" spans="1:17" ht="59.25" customHeight="1" hidden="1">
      <c r="A53" s="4"/>
      <c r="B53" s="13"/>
      <c r="C53" s="205" t="s">
        <v>46</v>
      </c>
      <c r="D53" s="206"/>
      <c r="E53" s="206"/>
      <c r="F53" s="206"/>
      <c r="G53" s="207"/>
      <c r="H53" s="208"/>
      <c r="I53" s="210" t="str">
        <f>IF(ISERROR(VLOOKUP(C53,KBK_2_shtraf,2,FALSE)),0,VLOOKUP(C53,KBK_2_shtraf,2,FALSE))</f>
        <v>прочие поступления от денежных взысканий (штрафов) и иных сумм в возмещение ущерба, зачисляемые в федеральный бюджет</v>
      </c>
      <c r="J53" s="211"/>
      <c r="K53" s="211"/>
      <c r="L53" s="211"/>
      <c r="M53" s="211"/>
      <c r="N53" s="211"/>
      <c r="O53" s="211"/>
      <c r="P53" s="211"/>
      <c r="Q53" s="211"/>
    </row>
    <row r="54" spans="1:17" ht="30.75" customHeight="1" hidden="1">
      <c r="A54" s="74"/>
      <c r="B54" s="75"/>
      <c r="C54" s="159" t="s">
        <v>15</v>
      </c>
      <c r="D54" s="159"/>
      <c r="E54" s="159"/>
      <c r="F54" s="159"/>
      <c r="G54" s="159"/>
      <c r="H54" s="209"/>
      <c r="I54" s="158" t="s">
        <v>16</v>
      </c>
      <c r="J54" s="159"/>
      <c r="K54" s="159"/>
      <c r="L54" s="159"/>
      <c r="M54" s="159"/>
      <c r="N54" s="159"/>
      <c r="O54" s="159"/>
      <c r="P54" s="159"/>
      <c r="Q54" s="160"/>
    </row>
    <row r="55" spans="1:17" ht="30.75" customHeight="1" hidden="1">
      <c r="A55" s="4"/>
      <c r="B55" s="13"/>
      <c r="C55" s="197" t="s">
        <v>11</v>
      </c>
      <c r="D55" s="198"/>
      <c r="E55" s="199"/>
      <c r="F55" s="200"/>
      <c r="G55" s="201">
        <f>IF(E55=0,0,"( "&amp;IF(E55=0,"",ЧислоПропись(E55))&amp;")")</f>
        <v>0</v>
      </c>
      <c r="H55" s="202"/>
      <c r="I55" s="202"/>
      <c r="J55" s="202"/>
      <c r="K55" s="202"/>
      <c r="L55" s="202"/>
      <c r="M55" s="202"/>
      <c r="N55" s="202"/>
      <c r="O55" s="31" t="s">
        <v>12</v>
      </c>
      <c r="P55" s="86" t="s">
        <v>91</v>
      </c>
      <c r="Q55" s="31" t="s">
        <v>13</v>
      </c>
    </row>
    <row r="56" spans="1:18" s="73" customFormat="1" ht="11.25" hidden="1">
      <c r="A56" s="204"/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72"/>
    </row>
    <row r="57" spans="1:17" ht="71.25" customHeight="1">
      <c r="A57" s="225" t="s">
        <v>17</v>
      </c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6"/>
    </row>
    <row r="58" spans="1:17" ht="33.75" customHeight="1">
      <c r="A58" s="242"/>
      <c r="B58" s="242"/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</row>
    <row r="59" spans="1:18" ht="44.25" customHeight="1">
      <c r="A59" s="159" t="s">
        <v>18</v>
      </c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30"/>
    </row>
    <row r="60" spans="1:17" ht="18.75" customHeight="1">
      <c r="A60" s="230" t="s">
        <v>152</v>
      </c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1"/>
    </row>
    <row r="61" spans="1:17" ht="18" customHeight="1" hidden="1">
      <c r="A61" s="241"/>
      <c r="B61" s="241"/>
      <c r="C61" s="241"/>
      <c r="D61" s="241"/>
      <c r="E61" s="241"/>
      <c r="F61" s="241"/>
      <c r="G61" s="241"/>
      <c r="H61" s="241"/>
      <c r="I61" s="241"/>
      <c r="J61" s="265"/>
      <c r="K61" s="218"/>
      <c r="L61" s="240" t="s">
        <v>91</v>
      </c>
      <c r="M61" s="240"/>
      <c r="N61" s="233"/>
      <c r="O61" s="227"/>
      <c r="P61" s="232" t="s">
        <v>91</v>
      </c>
      <c r="Q61" s="233"/>
    </row>
    <row r="62" spans="1:17" s="76" customFormat="1" ht="12.75" hidden="1">
      <c r="A62" s="159" t="s">
        <v>21</v>
      </c>
      <c r="B62" s="159"/>
      <c r="C62" s="159"/>
      <c r="D62" s="159"/>
      <c r="E62" s="159"/>
      <c r="F62" s="159"/>
      <c r="G62" s="159"/>
      <c r="H62" s="159"/>
      <c r="I62" s="159"/>
      <c r="J62" s="159"/>
      <c r="K62" s="229"/>
      <c r="L62" s="159" t="s">
        <v>20</v>
      </c>
      <c r="M62" s="159"/>
      <c r="N62" s="160"/>
      <c r="O62" s="228"/>
      <c r="P62" s="159" t="s">
        <v>19</v>
      </c>
      <c r="Q62" s="160"/>
    </row>
    <row r="63" spans="1:18" ht="18" customHeight="1" hidden="1">
      <c r="A63" s="241"/>
      <c r="B63" s="241"/>
      <c r="C63" s="241"/>
      <c r="D63" s="241"/>
      <c r="E63" s="241"/>
      <c r="F63" s="241"/>
      <c r="G63" s="241"/>
      <c r="H63" s="241"/>
      <c r="I63" s="241"/>
      <c r="J63" s="241"/>
      <c r="K63" s="218"/>
      <c r="L63" s="240" t="s">
        <v>91</v>
      </c>
      <c r="M63" s="240"/>
      <c r="N63" s="233"/>
      <c r="O63" s="227"/>
      <c r="P63" s="232" t="s">
        <v>91</v>
      </c>
      <c r="Q63" s="233"/>
      <c r="R63" s="30"/>
    </row>
    <row r="64" spans="1:17" s="76" customFormat="1" ht="12.75" hidden="1">
      <c r="A64" s="159" t="s">
        <v>21</v>
      </c>
      <c r="B64" s="159"/>
      <c r="C64" s="159"/>
      <c r="D64" s="159"/>
      <c r="E64" s="159"/>
      <c r="F64" s="159"/>
      <c r="G64" s="159"/>
      <c r="H64" s="159"/>
      <c r="I64" s="159"/>
      <c r="J64" s="159"/>
      <c r="K64" s="229"/>
      <c r="L64" s="159" t="s">
        <v>20</v>
      </c>
      <c r="M64" s="159"/>
      <c r="N64" s="160"/>
      <c r="O64" s="228"/>
      <c r="P64" s="159" t="s">
        <v>19</v>
      </c>
      <c r="Q64" s="160"/>
    </row>
    <row r="65" spans="1:18" ht="18" customHeight="1" hidden="1">
      <c r="A65" s="241"/>
      <c r="B65" s="241"/>
      <c r="C65" s="241"/>
      <c r="D65" s="241"/>
      <c r="E65" s="241"/>
      <c r="F65" s="241"/>
      <c r="G65" s="241"/>
      <c r="H65" s="241"/>
      <c r="I65" s="241"/>
      <c r="J65" s="241"/>
      <c r="K65" s="218"/>
      <c r="L65" s="240" t="s">
        <v>91</v>
      </c>
      <c r="M65" s="240"/>
      <c r="N65" s="233"/>
      <c r="O65" s="227"/>
      <c r="P65" s="232" t="s">
        <v>91</v>
      </c>
      <c r="Q65" s="233"/>
      <c r="R65" s="30"/>
    </row>
    <row r="66" spans="1:17" s="76" customFormat="1" ht="12.75" hidden="1">
      <c r="A66" s="159" t="s">
        <v>21</v>
      </c>
      <c r="B66" s="159"/>
      <c r="C66" s="159"/>
      <c r="D66" s="159"/>
      <c r="E66" s="159"/>
      <c r="F66" s="159"/>
      <c r="G66" s="159"/>
      <c r="H66" s="159"/>
      <c r="I66" s="159"/>
      <c r="J66" s="159"/>
      <c r="K66" s="229"/>
      <c r="L66" s="159" t="s">
        <v>20</v>
      </c>
      <c r="M66" s="159"/>
      <c r="N66" s="160"/>
      <c r="O66" s="228"/>
      <c r="P66" s="159" t="s">
        <v>19</v>
      </c>
      <c r="Q66" s="160"/>
    </row>
    <row r="67" spans="1:18" ht="18" customHeight="1" hidden="1">
      <c r="A67" s="241"/>
      <c r="B67" s="241"/>
      <c r="C67" s="241"/>
      <c r="D67" s="241"/>
      <c r="E67" s="241"/>
      <c r="F67" s="241"/>
      <c r="G67" s="241"/>
      <c r="H67" s="241"/>
      <c r="I67" s="241"/>
      <c r="J67" s="241"/>
      <c r="K67" s="218"/>
      <c r="L67" s="240" t="s">
        <v>91</v>
      </c>
      <c r="M67" s="240"/>
      <c r="N67" s="233"/>
      <c r="O67" s="227"/>
      <c r="P67" s="232" t="s">
        <v>91</v>
      </c>
      <c r="Q67" s="233"/>
      <c r="R67" s="30"/>
    </row>
    <row r="68" spans="1:17" s="76" customFormat="1" ht="12.75" hidden="1">
      <c r="A68" s="159" t="s">
        <v>21</v>
      </c>
      <c r="B68" s="159"/>
      <c r="C68" s="159"/>
      <c r="D68" s="159"/>
      <c r="E68" s="159"/>
      <c r="F68" s="159"/>
      <c r="G68" s="159"/>
      <c r="H68" s="159"/>
      <c r="I68" s="159"/>
      <c r="J68" s="159"/>
      <c r="K68" s="229"/>
      <c r="L68" s="159" t="s">
        <v>20</v>
      </c>
      <c r="M68" s="159"/>
      <c r="N68" s="160"/>
      <c r="O68" s="228"/>
      <c r="P68" s="159" t="s">
        <v>19</v>
      </c>
      <c r="Q68" s="160"/>
    </row>
    <row r="69" spans="1:18" ht="18" customHeight="1" hidden="1">
      <c r="A69" s="241"/>
      <c r="B69" s="241"/>
      <c r="C69" s="241"/>
      <c r="D69" s="241"/>
      <c r="E69" s="241"/>
      <c r="F69" s="241"/>
      <c r="G69" s="241"/>
      <c r="H69" s="241"/>
      <c r="I69" s="241"/>
      <c r="J69" s="241"/>
      <c r="K69" s="218"/>
      <c r="L69" s="240" t="s">
        <v>91</v>
      </c>
      <c r="M69" s="240"/>
      <c r="N69" s="233"/>
      <c r="O69" s="227"/>
      <c r="P69" s="232" t="s">
        <v>91</v>
      </c>
      <c r="Q69" s="233"/>
      <c r="R69" s="30"/>
    </row>
    <row r="70" spans="1:17" s="76" customFormat="1" ht="12.75" hidden="1">
      <c r="A70" s="159" t="s">
        <v>21</v>
      </c>
      <c r="B70" s="159"/>
      <c r="C70" s="159"/>
      <c r="D70" s="159"/>
      <c r="E70" s="159"/>
      <c r="F70" s="159"/>
      <c r="G70" s="159"/>
      <c r="H70" s="159"/>
      <c r="I70" s="159"/>
      <c r="J70" s="159"/>
      <c r="K70" s="229"/>
      <c r="L70" s="159" t="s">
        <v>20</v>
      </c>
      <c r="M70" s="159"/>
      <c r="N70" s="160"/>
      <c r="O70" s="228"/>
      <c r="P70" s="159" t="s">
        <v>19</v>
      </c>
      <c r="Q70" s="160"/>
    </row>
    <row r="71" spans="1:18" ht="18" customHeight="1" hidden="1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119"/>
      <c r="L71" s="214" t="s">
        <v>91</v>
      </c>
      <c r="M71" s="214"/>
      <c r="N71" s="215"/>
      <c r="O71" s="95"/>
      <c r="P71" s="217" t="s">
        <v>91</v>
      </c>
      <c r="Q71" s="217"/>
      <c r="R71" s="118"/>
    </row>
    <row r="72" spans="1:17" s="76" customFormat="1" ht="12.75" hidden="1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20"/>
      <c r="L72" s="159" t="s">
        <v>20</v>
      </c>
      <c r="M72" s="159"/>
      <c r="N72" s="160"/>
      <c r="O72" s="121"/>
      <c r="P72" s="122"/>
      <c r="Q72" s="122"/>
    </row>
    <row r="73" spans="1:18" ht="18" customHeight="1" hidden="1">
      <c r="A73" s="213"/>
      <c r="B73" s="213"/>
      <c r="C73" s="213"/>
      <c r="D73" s="213"/>
      <c r="E73" s="213"/>
      <c r="F73" s="213"/>
      <c r="G73" s="213"/>
      <c r="H73" s="213"/>
      <c r="I73" s="213"/>
      <c r="J73" s="213"/>
      <c r="K73" s="119"/>
      <c r="L73" s="214" t="s">
        <v>91</v>
      </c>
      <c r="M73" s="214"/>
      <c r="N73" s="215"/>
      <c r="O73" s="95"/>
      <c r="P73" s="217" t="s">
        <v>91</v>
      </c>
      <c r="Q73" s="217"/>
      <c r="R73" s="118"/>
    </row>
    <row r="74" spans="1:17" s="76" customFormat="1" ht="12.75" hidden="1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20"/>
      <c r="L74" s="159" t="s">
        <v>20</v>
      </c>
      <c r="M74" s="159"/>
      <c r="N74" s="160"/>
      <c r="O74" s="121"/>
      <c r="P74" s="122"/>
      <c r="Q74" s="122"/>
    </row>
    <row r="75" spans="1:18" ht="18" customHeight="1" hidden="1">
      <c r="A75" s="213"/>
      <c r="B75" s="213"/>
      <c r="C75" s="213"/>
      <c r="D75" s="213"/>
      <c r="E75" s="213"/>
      <c r="F75" s="213"/>
      <c r="G75" s="213"/>
      <c r="H75" s="213"/>
      <c r="I75" s="213"/>
      <c r="J75" s="213"/>
      <c r="K75" s="119"/>
      <c r="L75" s="214" t="s">
        <v>91</v>
      </c>
      <c r="M75" s="214"/>
      <c r="N75" s="215"/>
      <c r="O75" s="95"/>
      <c r="P75" s="217" t="s">
        <v>91</v>
      </c>
      <c r="Q75" s="217"/>
      <c r="R75" s="118"/>
    </row>
    <row r="76" spans="1:17" s="76" customFormat="1" ht="12.75" hidden="1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20"/>
      <c r="L76" s="159" t="s">
        <v>20</v>
      </c>
      <c r="M76" s="159"/>
      <c r="N76" s="160"/>
      <c r="O76" s="121"/>
      <c r="P76" s="122"/>
      <c r="Q76" s="122"/>
    </row>
    <row r="77" spans="1:17" s="73" customFormat="1" ht="11.25">
      <c r="A77" s="216"/>
      <c r="B77" s="216"/>
      <c r="C77" s="216"/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</row>
    <row r="78" spans="1:17" ht="15.75">
      <c r="A78" s="193" t="s">
        <v>22</v>
      </c>
      <c r="B78" s="193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223"/>
      <c r="Q78" s="224"/>
    </row>
    <row r="79" spans="1:18" ht="15.75">
      <c r="A79" s="173"/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30"/>
    </row>
    <row r="80" spans="1:17" ht="15.75">
      <c r="A80" s="21" t="s">
        <v>23</v>
      </c>
      <c r="B80" s="21"/>
      <c r="C80" s="21"/>
      <c r="D80" s="21"/>
      <c r="E80" s="20"/>
      <c r="F80" s="25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9"/>
    </row>
    <row r="81" spans="1:17" ht="18" customHeight="1">
      <c r="A81" s="156"/>
      <c r="B81" s="156"/>
      <c r="C81" s="156"/>
      <c r="D81" s="156"/>
      <c r="E81" s="156"/>
      <c r="F81" s="22" t="s">
        <v>2</v>
      </c>
      <c r="G81" s="156"/>
      <c r="H81" s="156"/>
      <c r="I81" s="156"/>
      <c r="J81" s="90"/>
      <c r="K81" s="88"/>
      <c r="L81" s="88"/>
      <c r="M81" s="88"/>
      <c r="N81" s="88"/>
      <c r="O81" s="88"/>
      <c r="P81" s="88"/>
      <c r="Q81" s="89"/>
    </row>
    <row r="82" spans="1:17" s="76" customFormat="1" ht="15.75" customHeight="1">
      <c r="A82" s="159" t="s">
        <v>1</v>
      </c>
      <c r="B82" s="159"/>
      <c r="C82" s="159"/>
      <c r="D82" s="159"/>
      <c r="E82" s="160"/>
      <c r="F82" s="24"/>
      <c r="G82" s="203" t="s">
        <v>0</v>
      </c>
      <c r="H82" s="203"/>
      <c r="I82" s="203"/>
      <c r="J82" s="97"/>
      <c r="K82" s="98"/>
      <c r="L82" s="98"/>
      <c r="M82" s="98"/>
      <c r="N82" s="98"/>
      <c r="O82" s="98"/>
      <c r="P82" s="98"/>
      <c r="Q82" s="99"/>
    </row>
    <row r="83" spans="1:17" ht="18" customHeight="1">
      <c r="A83" s="156"/>
      <c r="B83" s="156"/>
      <c r="C83" s="156"/>
      <c r="D83" s="156"/>
      <c r="E83" s="156"/>
      <c r="F83" s="22" t="s">
        <v>2</v>
      </c>
      <c r="G83" s="156"/>
      <c r="H83" s="156"/>
      <c r="I83" s="156"/>
      <c r="J83" s="91"/>
      <c r="K83" s="92"/>
      <c r="L83" s="92"/>
      <c r="M83" s="92"/>
      <c r="N83" s="92"/>
      <c r="O83" s="92"/>
      <c r="P83" s="92"/>
      <c r="Q83" s="93"/>
    </row>
    <row r="84" spans="1:17" s="76" customFormat="1" ht="15.75" customHeight="1">
      <c r="A84" s="150" t="s">
        <v>1</v>
      </c>
      <c r="B84" s="150"/>
      <c r="C84" s="150"/>
      <c r="D84" s="150"/>
      <c r="E84" s="151"/>
      <c r="F84" s="23"/>
      <c r="G84" s="203" t="s">
        <v>0</v>
      </c>
      <c r="H84" s="203"/>
      <c r="I84" s="203"/>
      <c r="J84" s="97"/>
      <c r="K84" s="98"/>
      <c r="L84" s="98"/>
      <c r="M84" s="98"/>
      <c r="N84" s="98"/>
      <c r="O84" s="98"/>
      <c r="P84" s="98"/>
      <c r="Q84" s="99"/>
    </row>
    <row r="85" spans="1:17" ht="18" customHeight="1">
      <c r="A85" s="156"/>
      <c r="B85" s="156"/>
      <c r="C85" s="156"/>
      <c r="D85" s="156"/>
      <c r="E85" s="156"/>
      <c r="F85" s="25" t="s">
        <v>2</v>
      </c>
      <c r="G85" s="212"/>
      <c r="H85" s="156"/>
      <c r="I85" s="157"/>
      <c r="J85" s="91"/>
      <c r="K85" s="92"/>
      <c r="L85" s="92"/>
      <c r="M85" s="92"/>
      <c r="N85" s="92"/>
      <c r="O85" s="92"/>
      <c r="P85" s="92"/>
      <c r="Q85" s="93"/>
    </row>
    <row r="86" spans="1:17" s="76" customFormat="1" ht="15.75" customHeight="1">
      <c r="A86" s="203" t="s">
        <v>1</v>
      </c>
      <c r="B86" s="203"/>
      <c r="C86" s="203"/>
      <c r="D86" s="203"/>
      <c r="E86" s="203"/>
      <c r="F86" s="24"/>
      <c r="G86" s="158" t="s">
        <v>0</v>
      </c>
      <c r="H86" s="159"/>
      <c r="I86" s="160"/>
      <c r="J86" s="97"/>
      <c r="K86" s="98"/>
      <c r="L86" s="98"/>
      <c r="M86" s="98"/>
      <c r="N86" s="98"/>
      <c r="O86" s="98"/>
      <c r="P86" s="98"/>
      <c r="Q86" s="99"/>
    </row>
    <row r="87" spans="1:17" ht="18" customHeight="1" hidden="1">
      <c r="A87" s="156"/>
      <c r="B87" s="156"/>
      <c r="C87" s="156"/>
      <c r="D87" s="156"/>
      <c r="E87" s="156"/>
      <c r="F87" s="22" t="s">
        <v>2</v>
      </c>
      <c r="G87" s="156"/>
      <c r="H87" s="156"/>
      <c r="I87" s="156"/>
      <c r="J87" s="91"/>
      <c r="K87" s="92"/>
      <c r="L87" s="92"/>
      <c r="M87" s="92"/>
      <c r="N87" s="92"/>
      <c r="O87" s="92"/>
      <c r="P87" s="92"/>
      <c r="Q87" s="93"/>
    </row>
    <row r="88" spans="1:17" s="76" customFormat="1" ht="15.75" customHeight="1" hidden="1">
      <c r="A88" s="159" t="s">
        <v>1</v>
      </c>
      <c r="B88" s="159"/>
      <c r="C88" s="159"/>
      <c r="D88" s="159"/>
      <c r="E88" s="160"/>
      <c r="F88" s="24"/>
      <c r="G88" s="203" t="s">
        <v>0</v>
      </c>
      <c r="H88" s="203"/>
      <c r="I88" s="203"/>
      <c r="J88" s="97"/>
      <c r="K88" s="98"/>
      <c r="L88" s="98"/>
      <c r="M88" s="98"/>
      <c r="N88" s="98"/>
      <c r="O88" s="98"/>
      <c r="P88" s="98"/>
      <c r="Q88" s="99"/>
    </row>
    <row r="89" spans="1:17" ht="18" customHeight="1" hidden="1">
      <c r="A89" s="156"/>
      <c r="B89" s="156"/>
      <c r="C89" s="156"/>
      <c r="D89" s="156"/>
      <c r="E89" s="156"/>
      <c r="F89" s="22" t="s">
        <v>2</v>
      </c>
      <c r="G89" s="156"/>
      <c r="H89" s="156"/>
      <c r="I89" s="156"/>
      <c r="J89" s="91"/>
      <c r="K89" s="92"/>
      <c r="L89" s="92"/>
      <c r="M89" s="92"/>
      <c r="N89" s="92"/>
      <c r="O89" s="92"/>
      <c r="P89" s="92"/>
      <c r="Q89" s="93"/>
    </row>
    <row r="90" spans="1:17" s="76" customFormat="1" ht="15.75" customHeight="1" hidden="1">
      <c r="A90" s="150" t="s">
        <v>1</v>
      </c>
      <c r="B90" s="150"/>
      <c r="C90" s="150"/>
      <c r="D90" s="150"/>
      <c r="E90" s="151"/>
      <c r="F90" s="23"/>
      <c r="G90" s="203" t="s">
        <v>0</v>
      </c>
      <c r="H90" s="203"/>
      <c r="I90" s="203"/>
      <c r="J90" s="97"/>
      <c r="K90" s="98"/>
      <c r="L90" s="98"/>
      <c r="M90" s="98"/>
      <c r="N90" s="98"/>
      <c r="O90" s="98"/>
      <c r="P90" s="98"/>
      <c r="Q90" s="99"/>
    </row>
    <row r="91" spans="1:17" ht="18" customHeight="1" hidden="1">
      <c r="A91" s="156"/>
      <c r="B91" s="156"/>
      <c r="C91" s="156"/>
      <c r="D91" s="156"/>
      <c r="E91" s="156"/>
      <c r="F91" s="25" t="s">
        <v>2</v>
      </c>
      <c r="G91" s="212"/>
      <c r="H91" s="156"/>
      <c r="I91" s="157"/>
      <c r="J91" s="91"/>
      <c r="K91" s="92"/>
      <c r="L91" s="92"/>
      <c r="M91" s="92"/>
      <c r="N91" s="92"/>
      <c r="O91" s="92"/>
      <c r="P91" s="92"/>
      <c r="Q91" s="93"/>
    </row>
    <row r="92" spans="1:17" s="76" customFormat="1" ht="15.75" customHeight="1" hidden="1">
      <c r="A92" s="203" t="s">
        <v>1</v>
      </c>
      <c r="B92" s="203"/>
      <c r="C92" s="203"/>
      <c r="D92" s="203"/>
      <c r="E92" s="203"/>
      <c r="F92" s="24"/>
      <c r="G92" s="158" t="s">
        <v>0</v>
      </c>
      <c r="H92" s="159"/>
      <c r="I92" s="160"/>
      <c r="J92" s="97"/>
      <c r="K92" s="98"/>
      <c r="L92" s="98"/>
      <c r="M92" s="98"/>
      <c r="N92" s="98"/>
      <c r="O92" s="98"/>
      <c r="P92" s="98"/>
      <c r="Q92" s="99"/>
    </row>
    <row r="93" spans="1:17" ht="18" customHeight="1" hidden="1">
      <c r="A93" s="156"/>
      <c r="B93" s="156"/>
      <c r="C93" s="156"/>
      <c r="D93" s="156"/>
      <c r="E93" s="156"/>
      <c r="F93" s="22" t="s">
        <v>2</v>
      </c>
      <c r="G93" s="156"/>
      <c r="H93" s="156"/>
      <c r="I93" s="156"/>
      <c r="J93" s="91"/>
      <c r="K93" s="92"/>
      <c r="L93" s="92"/>
      <c r="M93" s="92"/>
      <c r="N93" s="92"/>
      <c r="O93" s="92"/>
      <c r="P93" s="92"/>
      <c r="Q93" s="93"/>
    </row>
    <row r="94" spans="1:17" s="76" customFormat="1" ht="15.75" customHeight="1" hidden="1">
      <c r="A94" s="159" t="s">
        <v>1</v>
      </c>
      <c r="B94" s="159"/>
      <c r="C94" s="159"/>
      <c r="D94" s="159"/>
      <c r="E94" s="160"/>
      <c r="F94" s="24"/>
      <c r="G94" s="203" t="s">
        <v>0</v>
      </c>
      <c r="H94" s="203"/>
      <c r="I94" s="203"/>
      <c r="J94" s="97"/>
      <c r="K94" s="98"/>
      <c r="L94" s="98"/>
      <c r="M94" s="98"/>
      <c r="N94" s="98"/>
      <c r="O94" s="98"/>
      <c r="P94" s="98"/>
      <c r="Q94" s="99"/>
    </row>
    <row r="95" spans="1:17" ht="18" customHeight="1" hidden="1">
      <c r="A95" s="156"/>
      <c r="B95" s="156"/>
      <c r="C95" s="156"/>
      <c r="D95" s="156"/>
      <c r="E95" s="156"/>
      <c r="F95" s="22" t="s">
        <v>2</v>
      </c>
      <c r="G95" s="156"/>
      <c r="H95" s="156"/>
      <c r="I95" s="156"/>
      <c r="J95" s="91"/>
      <c r="K95" s="92"/>
      <c r="L95" s="92"/>
      <c r="M95" s="92"/>
      <c r="N95" s="92"/>
      <c r="O95" s="92"/>
      <c r="P95" s="92"/>
      <c r="Q95" s="93"/>
    </row>
    <row r="96" spans="1:17" s="76" customFormat="1" ht="15.75" customHeight="1" hidden="1">
      <c r="A96" s="150" t="s">
        <v>1</v>
      </c>
      <c r="B96" s="150"/>
      <c r="C96" s="150"/>
      <c r="D96" s="150"/>
      <c r="E96" s="151"/>
      <c r="F96" s="23"/>
      <c r="G96" s="203" t="s">
        <v>0</v>
      </c>
      <c r="H96" s="203"/>
      <c r="I96" s="203"/>
      <c r="J96" s="97"/>
      <c r="K96" s="98"/>
      <c r="L96" s="98"/>
      <c r="M96" s="98"/>
      <c r="N96" s="98"/>
      <c r="O96" s="98"/>
      <c r="P96" s="98"/>
      <c r="Q96" s="99"/>
    </row>
    <row r="97" spans="1:17" ht="18" customHeight="1" hidden="1">
      <c r="A97" s="156"/>
      <c r="B97" s="156"/>
      <c r="C97" s="156"/>
      <c r="D97" s="156"/>
      <c r="E97" s="156"/>
      <c r="F97" s="25" t="s">
        <v>2</v>
      </c>
      <c r="G97" s="212"/>
      <c r="H97" s="156"/>
      <c r="I97" s="157"/>
      <c r="J97" s="91"/>
      <c r="K97" s="92"/>
      <c r="L97" s="92"/>
      <c r="M97" s="92"/>
      <c r="N97" s="92"/>
      <c r="O97" s="92"/>
      <c r="P97" s="92"/>
      <c r="Q97" s="93"/>
    </row>
    <row r="98" spans="1:17" s="76" customFormat="1" ht="15.75" customHeight="1" hidden="1">
      <c r="A98" s="203" t="s">
        <v>1</v>
      </c>
      <c r="B98" s="203"/>
      <c r="C98" s="203"/>
      <c r="D98" s="203"/>
      <c r="E98" s="203"/>
      <c r="F98" s="24"/>
      <c r="G98" s="158" t="s">
        <v>0</v>
      </c>
      <c r="H98" s="159"/>
      <c r="I98" s="160"/>
      <c r="J98" s="97"/>
      <c r="K98" s="98"/>
      <c r="L98" s="98"/>
      <c r="M98" s="98"/>
      <c r="N98" s="98"/>
      <c r="O98" s="98"/>
      <c r="P98" s="98"/>
      <c r="Q98" s="99"/>
    </row>
    <row r="99" spans="1:17" ht="18" customHeight="1" hidden="1">
      <c r="A99" s="156"/>
      <c r="B99" s="156"/>
      <c r="C99" s="156"/>
      <c r="D99" s="156"/>
      <c r="E99" s="156"/>
      <c r="F99" s="25" t="s">
        <v>2</v>
      </c>
      <c r="G99" s="212"/>
      <c r="H99" s="156"/>
      <c r="I99" s="157"/>
      <c r="J99" s="91"/>
      <c r="K99" s="92"/>
      <c r="L99" s="92"/>
      <c r="M99" s="92"/>
      <c r="N99" s="92"/>
      <c r="O99" s="92"/>
      <c r="P99" s="92"/>
      <c r="Q99" s="93"/>
    </row>
    <row r="100" spans="1:17" s="76" customFormat="1" ht="15.75" customHeight="1" hidden="1">
      <c r="A100" s="203" t="s">
        <v>1</v>
      </c>
      <c r="B100" s="203"/>
      <c r="C100" s="203"/>
      <c r="D100" s="203"/>
      <c r="E100" s="203"/>
      <c r="F100" s="24"/>
      <c r="G100" s="158" t="s">
        <v>0</v>
      </c>
      <c r="H100" s="159"/>
      <c r="I100" s="160"/>
      <c r="J100" s="97"/>
      <c r="K100" s="98"/>
      <c r="L100" s="98"/>
      <c r="M100" s="98"/>
      <c r="N100" s="98"/>
      <c r="O100" s="98"/>
      <c r="P100" s="98"/>
      <c r="Q100" s="99"/>
    </row>
    <row r="101" spans="1:17" ht="15.75">
      <c r="A101" s="188"/>
      <c r="B101" s="188"/>
      <c r="C101" s="188"/>
      <c r="D101" s="188"/>
      <c r="E101" s="188"/>
      <c r="F101" s="188"/>
      <c r="G101" s="188"/>
      <c r="H101" s="188"/>
      <c r="I101" s="189"/>
      <c r="J101" s="91"/>
      <c r="K101" s="92"/>
      <c r="L101" s="92"/>
      <c r="M101" s="92"/>
      <c r="N101" s="92"/>
      <c r="O101" s="92"/>
      <c r="P101" s="92"/>
      <c r="Q101" s="93"/>
    </row>
    <row r="102" spans="1:17" ht="15.75">
      <c r="A102" s="29" t="s">
        <v>5</v>
      </c>
      <c r="B102" s="60"/>
      <c r="C102" s="128" t="s">
        <v>5</v>
      </c>
      <c r="D102" s="182"/>
      <c r="E102" s="184"/>
      <c r="F102" s="29">
        <v>20</v>
      </c>
      <c r="G102" s="60"/>
      <c r="H102" s="11" t="s">
        <v>4</v>
      </c>
      <c r="I102" s="11"/>
      <c r="J102" s="91"/>
      <c r="K102" s="92"/>
      <c r="L102" s="92"/>
      <c r="M102" s="92"/>
      <c r="N102" s="92"/>
      <c r="O102" s="92"/>
      <c r="P102" s="92"/>
      <c r="Q102" s="93"/>
    </row>
    <row r="103" spans="1:17" ht="15.75">
      <c r="A103" s="173"/>
      <c r="B103" s="173"/>
      <c r="C103" s="173"/>
      <c r="D103" s="173"/>
      <c r="E103" s="173"/>
      <c r="F103" s="173"/>
      <c r="G103" s="173"/>
      <c r="H103" s="173"/>
      <c r="I103" s="173"/>
      <c r="J103" s="94"/>
      <c r="K103" s="95"/>
      <c r="L103" s="95"/>
      <c r="M103" s="95"/>
      <c r="N103" s="95"/>
      <c r="O103" s="95"/>
      <c r="P103" s="95"/>
      <c r="Q103" s="96"/>
    </row>
    <row r="104" spans="1:17" ht="15.75">
      <c r="A104" s="193" t="s">
        <v>161</v>
      </c>
      <c r="B104" s="193"/>
      <c r="C104" s="193"/>
      <c r="D104" s="193"/>
      <c r="E104" s="194"/>
      <c r="F104" s="194"/>
      <c r="G104" s="194"/>
      <c r="H104" s="194"/>
      <c r="I104" s="194"/>
      <c r="J104" s="194"/>
      <c r="K104" s="194"/>
      <c r="L104" s="194"/>
      <c r="M104" s="194"/>
      <c r="N104" s="194"/>
      <c r="O104" s="194"/>
      <c r="P104" s="194"/>
      <c r="Q104" s="195"/>
    </row>
    <row r="105" spans="1:17" ht="15.75">
      <c r="A105" s="267"/>
      <c r="B105" s="267"/>
      <c r="C105" s="267"/>
      <c r="D105" s="267"/>
      <c r="E105" s="268"/>
      <c r="F105" s="268"/>
      <c r="G105" s="268"/>
      <c r="H105" s="268"/>
      <c r="I105" s="268"/>
      <c r="J105" s="268"/>
      <c r="K105" s="268"/>
      <c r="L105" s="268"/>
      <c r="M105" s="268"/>
      <c r="N105" s="268"/>
      <c r="O105" s="268"/>
      <c r="P105" s="268"/>
      <c r="Q105" s="269"/>
    </row>
    <row r="106" spans="1:17" ht="15.75">
      <c r="A106" s="196" t="s">
        <v>159</v>
      </c>
      <c r="B106" s="196"/>
      <c r="C106" s="196"/>
      <c r="D106" s="196"/>
      <c r="E106" s="270"/>
      <c r="F106" s="270"/>
      <c r="G106" s="270"/>
      <c r="H106" s="125" t="s">
        <v>32</v>
      </c>
      <c r="I106" s="270"/>
      <c r="J106" s="270"/>
      <c r="K106" s="124"/>
      <c r="L106" s="124"/>
      <c r="M106" s="124"/>
      <c r="N106" s="124"/>
      <c r="O106" s="124"/>
      <c r="P106" s="124"/>
      <c r="Q106" s="124"/>
    </row>
    <row r="107" spans="1:18" ht="15.75">
      <c r="A107" s="123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30"/>
    </row>
    <row r="108" ht="20.25" customHeight="1"/>
    <row r="109" ht="15.75">
      <c r="R109" s="30"/>
    </row>
  </sheetData>
  <sheetProtection password="C911" sheet="1" objects="1" scenarios="1" formatRows="0"/>
  <mergeCells count="225">
    <mergeCell ref="E106:G106"/>
    <mergeCell ref="I106:J106"/>
    <mergeCell ref="P73:Q73"/>
    <mergeCell ref="P75:Q75"/>
    <mergeCell ref="A74:J74"/>
    <mergeCell ref="L74:N74"/>
    <mergeCell ref="A75:J75"/>
    <mergeCell ref="L75:N75"/>
    <mergeCell ref="G90:I90"/>
    <mergeCell ref="A92:E92"/>
    <mergeCell ref="A103:I103"/>
    <mergeCell ref="A105:Q105"/>
    <mergeCell ref="A65:J65"/>
    <mergeCell ref="K67:K68"/>
    <mergeCell ref="O65:O66"/>
    <mergeCell ref="P69:Q69"/>
    <mergeCell ref="A70:J70"/>
    <mergeCell ref="A69:J69"/>
    <mergeCell ref="A72:J72"/>
    <mergeCell ref="L72:N72"/>
    <mergeCell ref="O61:O62"/>
    <mergeCell ref="K63:K64"/>
    <mergeCell ref="P66:Q66"/>
    <mergeCell ref="A82:E82"/>
    <mergeCell ref="A83:E83"/>
    <mergeCell ref="A76:J76"/>
    <mergeCell ref="L76:N76"/>
    <mergeCell ref="L67:N67"/>
    <mergeCell ref="G82:I82"/>
    <mergeCell ref="A67:J67"/>
    <mergeCell ref="C19:Q19"/>
    <mergeCell ref="H11:K11"/>
    <mergeCell ref="I41:Q41"/>
    <mergeCell ref="L62:N62"/>
    <mergeCell ref="A62:J62"/>
    <mergeCell ref="E31:F31"/>
    <mergeCell ref="A32:Q32"/>
    <mergeCell ref="P61:Q61"/>
    <mergeCell ref="C42:G42"/>
    <mergeCell ref="I42:Q42"/>
    <mergeCell ref="H20:H21"/>
    <mergeCell ref="H29:H30"/>
    <mergeCell ref="K61:K62"/>
    <mergeCell ref="A66:J66"/>
    <mergeCell ref="L61:N61"/>
    <mergeCell ref="A64:J64"/>
    <mergeCell ref="L64:N64"/>
    <mergeCell ref="A61:J61"/>
    <mergeCell ref="K65:K66"/>
    <mergeCell ref="L65:N65"/>
    <mergeCell ref="J1:Q1"/>
    <mergeCell ref="A79:Q79"/>
    <mergeCell ref="F80:Q80"/>
    <mergeCell ref="A56:Q56"/>
    <mergeCell ref="H9:Q9"/>
    <mergeCell ref="H10:Q10"/>
    <mergeCell ref="L63:N63"/>
    <mergeCell ref="A9:F9"/>
    <mergeCell ref="L66:N66"/>
    <mergeCell ref="C21:G21"/>
    <mergeCell ref="J2:Q2"/>
    <mergeCell ref="A17:Q17"/>
    <mergeCell ref="A15:Q15"/>
    <mergeCell ref="A12:F12"/>
    <mergeCell ref="A13:Q13"/>
    <mergeCell ref="J6:Q6"/>
    <mergeCell ref="M11:Q11"/>
    <mergeCell ref="A8:Q8"/>
    <mergeCell ref="G9:G12"/>
    <mergeCell ref="A10:F10"/>
    <mergeCell ref="A11:F11"/>
    <mergeCell ref="M12:Q12"/>
    <mergeCell ref="L14:N14"/>
    <mergeCell ref="L11:L12"/>
    <mergeCell ref="H12:K12"/>
    <mergeCell ref="A18:Q18"/>
    <mergeCell ref="O14:P14"/>
    <mergeCell ref="E16:F16"/>
    <mergeCell ref="G16:N16"/>
    <mergeCell ref="C20:G20"/>
    <mergeCell ref="A63:J63"/>
    <mergeCell ref="A36:Q36"/>
    <mergeCell ref="P63:Q63"/>
    <mergeCell ref="A58:Q58"/>
    <mergeCell ref="C29:G29"/>
    <mergeCell ref="G43:N43"/>
    <mergeCell ref="C41:G41"/>
    <mergeCell ref="H41:H42"/>
    <mergeCell ref="I30:Q30"/>
    <mergeCell ref="A101:I101"/>
    <mergeCell ref="P65:Q65"/>
    <mergeCell ref="G86:I86"/>
    <mergeCell ref="G83:I83"/>
    <mergeCell ref="G84:I84"/>
    <mergeCell ref="A90:E90"/>
    <mergeCell ref="L70:N70"/>
    <mergeCell ref="A85:E85"/>
    <mergeCell ref="G85:I85"/>
    <mergeCell ref="A86:E86"/>
    <mergeCell ref="N3:Q3"/>
    <mergeCell ref="N4:Q4"/>
    <mergeCell ref="J3:L3"/>
    <mergeCell ref="J4:L4"/>
    <mergeCell ref="A7:Q7"/>
    <mergeCell ref="A81:E81"/>
    <mergeCell ref="A59:Q59"/>
    <mergeCell ref="L69:N69"/>
    <mergeCell ref="O69:O70"/>
    <mergeCell ref="A57:Q57"/>
    <mergeCell ref="D102:E102"/>
    <mergeCell ref="A84:E84"/>
    <mergeCell ref="A60:Q60"/>
    <mergeCell ref="A78:Q78"/>
    <mergeCell ref="O67:O68"/>
    <mergeCell ref="P67:Q67"/>
    <mergeCell ref="A68:J68"/>
    <mergeCell ref="L68:N68"/>
    <mergeCell ref="K69:K70"/>
    <mergeCell ref="P70:Q70"/>
    <mergeCell ref="O63:O64"/>
    <mergeCell ref="E43:F43"/>
    <mergeCell ref="C31:D31"/>
    <mergeCell ref="C37:G37"/>
    <mergeCell ref="H37:H38"/>
    <mergeCell ref="I37:Q37"/>
    <mergeCell ref="C38:G38"/>
    <mergeCell ref="P64:Q64"/>
    <mergeCell ref="P62:Q62"/>
    <mergeCell ref="I20:Q20"/>
    <mergeCell ref="I21:Q21"/>
    <mergeCell ref="A40:Q40"/>
    <mergeCell ref="C28:Q28"/>
    <mergeCell ref="C39:D39"/>
    <mergeCell ref="E39:F39"/>
    <mergeCell ref="G39:N39"/>
    <mergeCell ref="G35:N35"/>
    <mergeCell ref="C22:D22"/>
    <mergeCell ref="G31:N31"/>
    <mergeCell ref="A23:Q23"/>
    <mergeCell ref="C24:G24"/>
    <mergeCell ref="A27:Q27"/>
    <mergeCell ref="I38:Q38"/>
    <mergeCell ref="C35:D35"/>
    <mergeCell ref="E35:F35"/>
    <mergeCell ref="I33:Q33"/>
    <mergeCell ref="E22:F22"/>
    <mergeCell ref="G22:N22"/>
    <mergeCell ref="I29:Q29"/>
    <mergeCell ref="C30:G30"/>
    <mergeCell ref="P68:Q68"/>
    <mergeCell ref="C34:G34"/>
    <mergeCell ref="I34:Q34"/>
    <mergeCell ref="G26:N26"/>
    <mergeCell ref="C33:G33"/>
    <mergeCell ref="H33:H34"/>
    <mergeCell ref="C43:D43"/>
    <mergeCell ref="H24:H25"/>
    <mergeCell ref="I24:Q24"/>
    <mergeCell ref="C25:G25"/>
    <mergeCell ref="I25:Q25"/>
    <mergeCell ref="C26:D26"/>
    <mergeCell ref="E26:F26"/>
    <mergeCell ref="A71:J71"/>
    <mergeCell ref="L71:N71"/>
    <mergeCell ref="A87:E87"/>
    <mergeCell ref="G87:I87"/>
    <mergeCell ref="L73:N73"/>
    <mergeCell ref="A77:Q77"/>
    <mergeCell ref="P71:Q71"/>
    <mergeCell ref="G81:I81"/>
    <mergeCell ref="A73:J73"/>
    <mergeCell ref="G92:I92"/>
    <mergeCell ref="A88:E88"/>
    <mergeCell ref="G88:I88"/>
    <mergeCell ref="A89:E89"/>
    <mergeCell ref="G89:I89"/>
    <mergeCell ref="A91:E91"/>
    <mergeCell ref="G91:I91"/>
    <mergeCell ref="A93:E93"/>
    <mergeCell ref="G93:I93"/>
    <mergeCell ref="A94:E94"/>
    <mergeCell ref="G94:I94"/>
    <mergeCell ref="A95:E95"/>
    <mergeCell ref="G95:I95"/>
    <mergeCell ref="A97:E97"/>
    <mergeCell ref="G97:I97"/>
    <mergeCell ref="A98:E98"/>
    <mergeCell ref="G98:I98"/>
    <mergeCell ref="A99:E99"/>
    <mergeCell ref="G99:I99"/>
    <mergeCell ref="A44:Q44"/>
    <mergeCell ref="C45:G45"/>
    <mergeCell ref="H45:H46"/>
    <mergeCell ref="I45:Q45"/>
    <mergeCell ref="C46:G46"/>
    <mergeCell ref="I46:Q46"/>
    <mergeCell ref="C47:D47"/>
    <mergeCell ref="E47:F47"/>
    <mergeCell ref="G47:N47"/>
    <mergeCell ref="A48:Q48"/>
    <mergeCell ref="C49:G49"/>
    <mergeCell ref="H49:H50"/>
    <mergeCell ref="I49:Q49"/>
    <mergeCell ref="C50:G50"/>
    <mergeCell ref="I50:Q50"/>
    <mergeCell ref="C51:D51"/>
    <mergeCell ref="E51:F51"/>
    <mergeCell ref="G51:N51"/>
    <mergeCell ref="A52:Q52"/>
    <mergeCell ref="C53:G53"/>
    <mergeCell ref="H53:H54"/>
    <mergeCell ref="I53:Q53"/>
    <mergeCell ref="C54:G54"/>
    <mergeCell ref="I54:Q54"/>
    <mergeCell ref="A104:D104"/>
    <mergeCell ref="E104:Q104"/>
    <mergeCell ref="A106:D106"/>
    <mergeCell ref="C55:D55"/>
    <mergeCell ref="E55:F55"/>
    <mergeCell ref="G55:N55"/>
    <mergeCell ref="A100:E100"/>
    <mergeCell ref="G100:I100"/>
    <mergeCell ref="A96:E96"/>
    <mergeCell ref="G96:I96"/>
  </mergeCells>
  <conditionalFormatting sqref="A9 H9 A11 H11 M11 J14 L14 C41 C20 C29 E31 P31 E35 P35 E39 P39 E43 P43 A58 C33 C37 C24 P24:P26 P22 E22 E24:E26 E104:Q104">
    <cfRule type="containsBlanks" priority="13" dxfId="0" stopIfTrue="1">
      <formula>LEN(TRIM(A9))=0</formula>
    </cfRule>
  </conditionalFormatting>
  <conditionalFormatting sqref="C45 E47 P47">
    <cfRule type="containsBlanks" priority="3" dxfId="0" stopIfTrue="1">
      <formula>LEN(TRIM(C45))=0</formula>
    </cfRule>
  </conditionalFormatting>
  <conditionalFormatting sqref="C49 E51 P51">
    <cfRule type="containsBlanks" priority="2" dxfId="0" stopIfTrue="1">
      <formula>LEN(TRIM(C49))=0</formula>
    </cfRule>
  </conditionalFormatting>
  <conditionalFormatting sqref="C53 E55 P55">
    <cfRule type="containsBlanks" priority="1" dxfId="0" stopIfTrue="1">
      <formula>LEN(TRIM(C53))=0</formula>
    </cfRule>
  </conditionalFormatting>
  <dataValidations count="3">
    <dataValidation type="list" allowBlank="1" showInputMessage="1" showErrorMessage="1" sqref="C24:G24 C20:G20">
      <formula1>KBK_1</formula1>
    </dataValidation>
    <dataValidation type="list" allowBlank="1" showInputMessage="1" showErrorMessage="1" sqref="C41:G41 C29:G29 C33:G33 C37:G37 C45:G45 C49:G49 C53:G53">
      <formula1>KBK_2</formula1>
    </dataValidation>
    <dataValidation type="list" allowBlank="1" showInputMessage="1" showErrorMessage="1" sqref="E104:Q104">
      <formula1>Soglasovanie</formula1>
    </dataValidation>
  </dataValidations>
  <printOptions horizontalCentered="1"/>
  <pageMargins left="0.3937007874015748" right="0.3937007874015748" top="0.3937007874015748" bottom="0.3937007874015748" header="0.1968503937007874" footer="0.15748031496062992"/>
  <pageSetup horizontalDpi="600" verticalDpi="600" orientation="portrait" paperSize="9" scale="90" r:id="rId2"/>
  <headerFoot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16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3.8515625" style="104" customWidth="1"/>
    <col min="2" max="2" width="64.8515625" style="104" customWidth="1"/>
    <col min="3" max="3" width="7.00390625" style="104" bestFit="1" customWidth="1"/>
    <col min="4" max="4" width="3.140625" style="104" customWidth="1"/>
    <col min="5" max="5" width="9.140625" style="104" customWidth="1"/>
    <col min="6" max="6" width="2.57421875" style="104" customWidth="1"/>
    <col min="7" max="7" width="87.7109375" style="104" customWidth="1"/>
    <col min="8" max="8" width="3.57421875" style="104" bestFit="1" customWidth="1"/>
    <col min="9" max="9" width="2.7109375" style="104" customWidth="1"/>
    <col min="10" max="10" width="3.57421875" style="104" bestFit="1" customWidth="1"/>
    <col min="11" max="11" width="83.8515625" style="104" customWidth="1"/>
    <col min="12" max="12" width="9.140625" style="117" customWidth="1"/>
    <col min="13" max="13" width="3.7109375" style="104" customWidth="1"/>
    <col min="14" max="14" width="3.00390625" style="104" bestFit="1" customWidth="1"/>
    <col min="15" max="15" width="56.140625" style="104" bestFit="1" customWidth="1"/>
    <col min="16" max="16" width="9.140625" style="117" customWidth="1"/>
    <col min="17" max="17" width="9.140625" style="104" customWidth="1"/>
    <col min="18" max="18" width="36.140625" style="104" bestFit="1" customWidth="1"/>
    <col min="19" max="16384" width="9.140625" style="104" customWidth="1"/>
  </cols>
  <sheetData>
    <row r="1" spans="1:18" ht="60">
      <c r="A1" s="101" t="s">
        <v>49</v>
      </c>
      <c r="B1" s="102" t="s">
        <v>109</v>
      </c>
      <c r="C1" s="103" t="s">
        <v>124</v>
      </c>
      <c r="E1" s="105" t="s">
        <v>54</v>
      </c>
      <c r="G1" s="106" t="s">
        <v>90</v>
      </c>
      <c r="H1" s="107" t="s">
        <v>85</v>
      </c>
      <c r="J1" s="107" t="s">
        <v>85</v>
      </c>
      <c r="K1" s="106" t="s">
        <v>140</v>
      </c>
      <c r="L1" s="108">
        <f aca="true" t="shared" si="0" ref="L1:L15">CEILING(LEN(K1)/50,1)*15+10</f>
        <v>55</v>
      </c>
      <c r="N1" s="107" t="s">
        <v>48</v>
      </c>
      <c r="O1" s="106" t="s">
        <v>137</v>
      </c>
      <c r="P1" s="108">
        <f>CEILING(LEN(O1)/50,1)*15+10</f>
        <v>40</v>
      </c>
      <c r="R1" s="106" t="s">
        <v>160</v>
      </c>
    </row>
    <row r="2" spans="1:18" ht="48">
      <c r="A2" s="101" t="s">
        <v>50</v>
      </c>
      <c r="B2" s="102" t="s">
        <v>110</v>
      </c>
      <c r="C2" s="103" t="s">
        <v>125</v>
      </c>
      <c r="E2" s="105" t="s">
        <v>59</v>
      </c>
      <c r="G2" s="106" t="s">
        <v>130</v>
      </c>
      <c r="H2" s="107" t="s">
        <v>48</v>
      </c>
      <c r="J2" s="107" t="s">
        <v>85</v>
      </c>
      <c r="K2" s="106" t="s">
        <v>141</v>
      </c>
      <c r="L2" s="108">
        <f t="shared" si="0"/>
        <v>40</v>
      </c>
      <c r="N2" s="107" t="s">
        <v>87</v>
      </c>
      <c r="O2" s="106" t="s">
        <v>139</v>
      </c>
      <c r="P2" s="108">
        <f>CEILING(LEN(O2)/50,1)*15+10</f>
        <v>25</v>
      </c>
      <c r="R2" s="106" t="s">
        <v>162</v>
      </c>
    </row>
    <row r="3" spans="1:18" ht="60">
      <c r="A3" s="101" t="s">
        <v>112</v>
      </c>
      <c r="B3" s="102" t="s">
        <v>113</v>
      </c>
      <c r="C3" s="109" t="s">
        <v>126</v>
      </c>
      <c r="E3" s="105" t="s">
        <v>60</v>
      </c>
      <c r="G3" s="106" t="s">
        <v>131</v>
      </c>
      <c r="H3" s="107" t="s">
        <v>86</v>
      </c>
      <c r="J3" s="107" t="s">
        <v>85</v>
      </c>
      <c r="K3" s="106" t="s">
        <v>142</v>
      </c>
      <c r="L3" s="108">
        <f t="shared" si="0"/>
        <v>55</v>
      </c>
      <c r="N3" s="107" t="s">
        <v>123</v>
      </c>
      <c r="O3" s="106" t="s">
        <v>139</v>
      </c>
      <c r="P3" s="108">
        <f>CEILING(LEN(O3)/50,1)*15+10</f>
        <v>25</v>
      </c>
      <c r="R3" s="106" t="s">
        <v>163</v>
      </c>
    </row>
    <row r="4" spans="1:18" ht="72">
      <c r="A4" s="101" t="s">
        <v>114</v>
      </c>
      <c r="B4" s="102" t="s">
        <v>115</v>
      </c>
      <c r="C4" s="103" t="s">
        <v>127</v>
      </c>
      <c r="E4" s="105" t="s">
        <v>61</v>
      </c>
      <c r="G4" s="106" t="s">
        <v>157</v>
      </c>
      <c r="H4" s="107" t="s">
        <v>87</v>
      </c>
      <c r="J4" s="107" t="s">
        <v>85</v>
      </c>
      <c r="K4" s="106" t="s">
        <v>143</v>
      </c>
      <c r="L4" s="108">
        <f t="shared" si="0"/>
        <v>40</v>
      </c>
      <c r="N4" s="107"/>
      <c r="O4" s="106"/>
      <c r="P4" s="108"/>
      <c r="R4" s="106" t="s">
        <v>164</v>
      </c>
    </row>
    <row r="5" spans="1:18" ht="54" customHeight="1">
      <c r="A5" s="101" t="s">
        <v>44</v>
      </c>
      <c r="B5" s="102" t="s">
        <v>111</v>
      </c>
      <c r="C5" s="109" t="s">
        <v>128</v>
      </c>
      <c r="E5" s="105" t="s">
        <v>62</v>
      </c>
      <c r="G5" s="110" t="s">
        <v>132</v>
      </c>
      <c r="H5" s="107" t="s">
        <v>88</v>
      </c>
      <c r="J5" s="107" t="s">
        <v>48</v>
      </c>
      <c r="K5" s="106" t="s">
        <v>151</v>
      </c>
      <c r="L5" s="108">
        <f t="shared" si="0"/>
        <v>70</v>
      </c>
      <c r="R5" s="106" t="s">
        <v>165</v>
      </c>
    </row>
    <row r="6" spans="1:18" ht="60">
      <c r="A6" s="111" t="s">
        <v>116</v>
      </c>
      <c r="B6" s="112" t="s">
        <v>117</v>
      </c>
      <c r="C6" s="113" t="s">
        <v>121</v>
      </c>
      <c r="E6" s="105" t="s">
        <v>63</v>
      </c>
      <c r="G6" s="114" t="s">
        <v>133</v>
      </c>
      <c r="H6" s="107" t="s">
        <v>89</v>
      </c>
      <c r="J6" s="107" t="s">
        <v>48</v>
      </c>
      <c r="K6" s="106" t="s">
        <v>138</v>
      </c>
      <c r="L6" s="108">
        <f t="shared" si="0"/>
        <v>55</v>
      </c>
      <c r="R6" s="106" t="s">
        <v>166</v>
      </c>
    </row>
    <row r="7" spans="1:18" ht="60">
      <c r="A7" s="111" t="s">
        <v>136</v>
      </c>
      <c r="B7" s="112" t="s">
        <v>169</v>
      </c>
      <c r="C7" s="113" t="s">
        <v>120</v>
      </c>
      <c r="E7" s="105" t="s">
        <v>64</v>
      </c>
      <c r="G7" s="110" t="s">
        <v>155</v>
      </c>
      <c r="H7" s="115" t="s">
        <v>106</v>
      </c>
      <c r="J7" s="107" t="s">
        <v>86</v>
      </c>
      <c r="K7" s="106" t="s">
        <v>150</v>
      </c>
      <c r="L7" s="108">
        <f t="shared" si="0"/>
        <v>55</v>
      </c>
      <c r="R7" s="106" t="s">
        <v>167</v>
      </c>
    </row>
    <row r="8" spans="1:18" ht="60">
      <c r="A8" s="111" t="s">
        <v>45</v>
      </c>
      <c r="B8" s="112" t="s">
        <v>51</v>
      </c>
      <c r="C8" s="113" t="s">
        <v>119</v>
      </c>
      <c r="E8" s="105" t="s">
        <v>65</v>
      </c>
      <c r="G8" s="110" t="s">
        <v>156</v>
      </c>
      <c r="H8" s="115" t="s">
        <v>122</v>
      </c>
      <c r="J8" s="107" t="s">
        <v>87</v>
      </c>
      <c r="K8" s="106" t="s">
        <v>158</v>
      </c>
      <c r="L8" s="108">
        <f t="shared" si="0"/>
        <v>55</v>
      </c>
      <c r="R8" s="106" t="s">
        <v>168</v>
      </c>
    </row>
    <row r="9" spans="1:12" ht="24">
      <c r="A9" s="111" t="s">
        <v>46</v>
      </c>
      <c r="B9" s="112" t="s">
        <v>52</v>
      </c>
      <c r="C9" s="113" t="s">
        <v>118</v>
      </c>
      <c r="E9" s="105" t="s">
        <v>66</v>
      </c>
      <c r="G9" s="106" t="s">
        <v>134</v>
      </c>
      <c r="H9" s="107" t="s">
        <v>123</v>
      </c>
      <c r="J9" s="107" t="s">
        <v>88</v>
      </c>
      <c r="K9" s="106" t="s">
        <v>144</v>
      </c>
      <c r="L9" s="108">
        <f t="shared" si="0"/>
        <v>40</v>
      </c>
    </row>
    <row r="10" spans="5:12" ht="24">
      <c r="E10" s="105" t="s">
        <v>67</v>
      </c>
      <c r="G10" s="106" t="s">
        <v>135</v>
      </c>
      <c r="H10" s="115" t="s">
        <v>147</v>
      </c>
      <c r="J10" s="107" t="s">
        <v>89</v>
      </c>
      <c r="K10" s="106" t="s">
        <v>145</v>
      </c>
      <c r="L10" s="108">
        <f t="shared" si="0"/>
        <v>55</v>
      </c>
    </row>
    <row r="11" spans="5:12" ht="48">
      <c r="E11" s="105" t="s">
        <v>68</v>
      </c>
      <c r="J11" s="107" t="s">
        <v>106</v>
      </c>
      <c r="K11" s="106" t="s">
        <v>153</v>
      </c>
      <c r="L11" s="108">
        <f t="shared" si="0"/>
        <v>100</v>
      </c>
    </row>
    <row r="12" spans="5:12" ht="48">
      <c r="E12" s="105" t="s">
        <v>69</v>
      </c>
      <c r="J12" s="107" t="s">
        <v>106</v>
      </c>
      <c r="K12" s="106" t="s">
        <v>154</v>
      </c>
      <c r="L12" s="108">
        <f t="shared" si="0"/>
        <v>115</v>
      </c>
    </row>
    <row r="13" spans="10:12" ht="48">
      <c r="J13" s="107" t="s">
        <v>122</v>
      </c>
      <c r="K13" s="106" t="s">
        <v>153</v>
      </c>
      <c r="L13" s="108">
        <f t="shared" si="0"/>
        <v>100</v>
      </c>
    </row>
    <row r="14" spans="10:12" ht="24">
      <c r="J14" s="107" t="s">
        <v>122</v>
      </c>
      <c r="K14" s="106" t="s">
        <v>148</v>
      </c>
      <c r="L14" s="108">
        <f t="shared" si="0"/>
        <v>55</v>
      </c>
    </row>
    <row r="15" spans="10:12" ht="24">
      <c r="J15" s="115" t="s">
        <v>123</v>
      </c>
      <c r="K15" s="116" t="s">
        <v>149</v>
      </c>
      <c r="L15" s="108">
        <f t="shared" si="0"/>
        <v>40</v>
      </c>
    </row>
    <row r="16" spans="10:12" ht="12">
      <c r="J16" s="115" t="s">
        <v>147</v>
      </c>
      <c r="K16" s="116" t="s">
        <v>146</v>
      </c>
      <c r="L16" s="108">
        <f>CEILING(LEN(K16)/50,1)*15+10</f>
        <v>40</v>
      </c>
    </row>
  </sheetData>
  <sheetProtection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0"/>
  <dimension ref="A1:R3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0.28125" style="62" customWidth="1"/>
    <col min="2" max="2" width="13.28125" style="62" customWidth="1"/>
    <col min="3" max="18" width="8.57421875" style="62" customWidth="1"/>
    <col min="19" max="16384" width="9.140625" style="62" customWidth="1"/>
  </cols>
  <sheetData>
    <row r="1" spans="1:18" ht="27" customHeight="1">
      <c r="A1" s="271" t="s">
        <v>70</v>
      </c>
      <c r="B1" s="61" t="s">
        <v>71</v>
      </c>
      <c r="C1" s="271" t="s">
        <v>72</v>
      </c>
      <c r="D1" s="271"/>
      <c r="E1" s="271" t="s">
        <v>73</v>
      </c>
      <c r="F1" s="271"/>
      <c r="G1" s="271" t="s">
        <v>74</v>
      </c>
      <c r="H1" s="271"/>
      <c r="I1" s="271" t="s">
        <v>75</v>
      </c>
      <c r="J1" s="271"/>
      <c r="K1" s="271" t="s">
        <v>76</v>
      </c>
      <c r="L1" s="271"/>
      <c r="M1" s="271" t="s">
        <v>77</v>
      </c>
      <c r="N1" s="271"/>
      <c r="O1" s="271" t="s">
        <v>78</v>
      </c>
      <c r="P1" s="271"/>
      <c r="Q1" s="271" t="s">
        <v>79</v>
      </c>
      <c r="R1" s="271"/>
    </row>
    <row r="2" spans="1:18" ht="12.75">
      <c r="A2" s="271"/>
      <c r="B2" s="61" t="s">
        <v>80</v>
      </c>
      <c r="C2" s="61" t="s">
        <v>81</v>
      </c>
      <c r="D2" s="61" t="s">
        <v>82</v>
      </c>
      <c r="E2" s="61" t="s">
        <v>81</v>
      </c>
      <c r="F2" s="61" t="s">
        <v>82</v>
      </c>
      <c r="G2" s="61" t="s">
        <v>81</v>
      </c>
      <c r="H2" s="61" t="s">
        <v>82</v>
      </c>
      <c r="I2" s="61" t="s">
        <v>81</v>
      </c>
      <c r="J2" s="61" t="s">
        <v>82</v>
      </c>
      <c r="K2" s="61" t="s">
        <v>81</v>
      </c>
      <c r="L2" s="61" t="s">
        <v>82</v>
      </c>
      <c r="M2" s="61" t="s">
        <v>81</v>
      </c>
      <c r="N2" s="61" t="s">
        <v>82</v>
      </c>
      <c r="O2" s="61" t="s">
        <v>81</v>
      </c>
      <c r="P2" s="61" t="s">
        <v>82</v>
      </c>
      <c r="Q2" s="61" t="s">
        <v>81</v>
      </c>
      <c r="R2" s="61" t="s">
        <v>82</v>
      </c>
    </row>
    <row r="3" spans="1:10" ht="12.75">
      <c r="A3" s="63" t="s">
        <v>83</v>
      </c>
      <c r="B3" s="64">
        <v>2</v>
      </c>
      <c r="G3" s="62">
        <v>58</v>
      </c>
      <c r="H3" s="62">
        <v>1</v>
      </c>
      <c r="I3" s="62">
        <v>1</v>
      </c>
      <c r="J3" s="62">
        <v>4</v>
      </c>
    </row>
  </sheetData>
  <sheetProtection sheet="1" formatRows="0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T6"/>
  <sheetViews>
    <sheetView showZeros="0" zoomScalePageLayoutView="0"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2" max="2" width="6.7109375" style="0" customWidth="1"/>
    <col min="3" max="3" width="21.421875" style="0" customWidth="1"/>
    <col min="7" max="7" width="14.00390625" style="0" bestFit="1" customWidth="1"/>
    <col min="8" max="8" width="4.57421875" style="0" bestFit="1" customWidth="1"/>
    <col min="10" max="11" width="11.57421875" style="0" customWidth="1"/>
    <col min="16" max="21" width="20.8515625" style="0" customWidth="1"/>
  </cols>
  <sheetData>
    <row r="1" ht="15">
      <c r="A1" s="83" t="s">
        <v>92</v>
      </c>
    </row>
    <row r="3" spans="1:20" ht="15" customHeight="1">
      <c r="A3" s="272" t="s">
        <v>93</v>
      </c>
      <c r="B3" s="272" t="s">
        <v>94</v>
      </c>
      <c r="C3" s="272" t="s">
        <v>95</v>
      </c>
      <c r="D3" s="272" t="s">
        <v>96</v>
      </c>
      <c r="E3" s="272" t="s">
        <v>97</v>
      </c>
      <c r="F3" s="272" t="s">
        <v>98</v>
      </c>
      <c r="G3" s="274" t="s">
        <v>99</v>
      </c>
      <c r="H3" s="276" t="s">
        <v>105</v>
      </c>
      <c r="I3" s="272" t="s">
        <v>100</v>
      </c>
      <c r="J3" s="273" t="s">
        <v>101</v>
      </c>
      <c r="K3" s="273"/>
      <c r="L3" s="273" t="s">
        <v>102</v>
      </c>
      <c r="M3" s="273"/>
      <c r="N3" s="273"/>
      <c r="O3" s="273"/>
      <c r="P3" s="273" t="s">
        <v>103</v>
      </c>
      <c r="Q3" s="273"/>
      <c r="R3" s="273"/>
      <c r="S3" s="273"/>
      <c r="T3" s="273"/>
    </row>
    <row r="4" spans="1:20" ht="45">
      <c r="A4" s="272"/>
      <c r="B4" s="272"/>
      <c r="C4" s="272"/>
      <c r="D4" s="272"/>
      <c r="E4" s="272"/>
      <c r="F4" s="272"/>
      <c r="G4" s="275"/>
      <c r="H4" s="277"/>
      <c r="I4" s="272"/>
      <c r="J4" s="81" t="s">
        <v>49</v>
      </c>
      <c r="K4" s="81" t="s">
        <v>50</v>
      </c>
      <c r="L4" s="81" t="s">
        <v>44</v>
      </c>
      <c r="M4" s="81" t="s">
        <v>45</v>
      </c>
      <c r="N4" s="81" t="s">
        <v>46</v>
      </c>
      <c r="O4" s="81" t="s">
        <v>47</v>
      </c>
      <c r="P4" s="273"/>
      <c r="Q4" s="273"/>
      <c r="R4" s="273"/>
      <c r="S4" s="273"/>
      <c r="T4" s="273"/>
    </row>
    <row r="5" spans="1:20" ht="15">
      <c r="A5" s="81">
        <v>1</v>
      </c>
      <c r="B5" s="81">
        <v>2</v>
      </c>
      <c r="C5" s="82">
        <v>3</v>
      </c>
      <c r="D5" s="81">
        <v>4</v>
      </c>
      <c r="E5" s="81">
        <v>5</v>
      </c>
      <c r="F5" s="81">
        <v>6</v>
      </c>
      <c r="G5" s="81">
        <v>7</v>
      </c>
      <c r="H5" s="82">
        <v>8</v>
      </c>
      <c r="I5" s="81">
        <v>9</v>
      </c>
      <c r="J5" s="81">
        <v>10</v>
      </c>
      <c r="K5" s="81">
        <v>11</v>
      </c>
      <c r="L5" s="81">
        <v>12</v>
      </c>
      <c r="M5" s="82">
        <v>13</v>
      </c>
      <c r="N5" s="81">
        <v>14</v>
      </c>
      <c r="O5" s="81">
        <v>15</v>
      </c>
      <c r="P5" s="81">
        <v>16</v>
      </c>
      <c r="Q5" s="81">
        <v>17</v>
      </c>
      <c r="R5" s="82">
        <v>18</v>
      </c>
      <c r="S5" s="81">
        <v>19</v>
      </c>
      <c r="T5" s="81">
        <v>20</v>
      </c>
    </row>
    <row r="6" spans="1:20" ht="15">
      <c r="A6" s="84">
        <f>'Приложение 3'!A58</f>
        <v>0</v>
      </c>
      <c r="B6" s="85" t="str">
        <f>'Приложение 3'!D1</f>
        <v>001</v>
      </c>
      <c r="C6" s="84" t="str">
        <f>'Приложение 3'!A9&amp;" "&amp;'Приложение 3'!H9</f>
        <v>0 0</v>
      </c>
      <c r="D6" s="84">
        <f>'Приложение 3'!A11</f>
        <v>0</v>
      </c>
      <c r="E6" s="84">
        <f>'Приложение 3'!H11</f>
        <v>0</v>
      </c>
      <c r="F6" s="84">
        <f>'Приложение 3'!M11</f>
        <v>0</v>
      </c>
      <c r="G6" s="84" t="str">
        <f>'Приложение 3'!J14&amp;" "&amp;'Приложение 3'!L14&amp;" "&amp;'Приложение 3'!O14&amp;" года"</f>
        <v>0 0 0 года</v>
      </c>
      <c r="H6" s="85" t="s">
        <v>104</v>
      </c>
      <c r="I6" s="84">
        <f>'Приложение 1'!P15</f>
        <v>0</v>
      </c>
      <c r="J6" s="84">
        <f>IF('Приложение 3'!E22=0,0,'Приложение 3'!E22&amp;","&amp;'Приложение 3'!P22)</f>
        <v>0</v>
      </c>
      <c r="K6" s="84">
        <f>IF('Приложение 3'!E26=0,0,'Приложение 3'!E26&amp;","&amp;'Приложение 3'!P26)</f>
        <v>0</v>
      </c>
      <c r="L6" s="84">
        <f>IF('Приложение 3'!E31=0,0,'Приложение 3'!E31&amp;","&amp;'Приложение 3'!P31)</f>
        <v>0</v>
      </c>
      <c r="M6" s="84">
        <f>IF('Приложение 3'!E35=0,0,'Приложение 3'!E35&amp;","&amp;'Приложение 3'!P35)</f>
        <v>0</v>
      </c>
      <c r="N6" s="84">
        <f>IF('Приложение 3'!E39=0,0,'Приложение 3'!E39&amp;","&amp;'Приложение 3'!P39)</f>
        <v>0</v>
      </c>
      <c r="O6" s="84">
        <f>IF('Приложение 3'!E43=0,0,'Приложение 3'!E43&amp;","&amp;'Приложение 3'!P43)</f>
        <v>0</v>
      </c>
      <c r="P6" s="84" t="str">
        <f>'Приложение 3'!A61&amp;" от "&amp;'Приложение 3'!L61&amp;" № "&amp;'Приложение 3'!P61</f>
        <v> от  № </v>
      </c>
      <c r="Q6" s="84" t="str">
        <f>'Приложение 3'!A63&amp;" от "&amp;'Приложение 3'!L63&amp;" № "&amp;'Приложение 3'!P63</f>
        <v> от  № </v>
      </c>
      <c r="R6" s="84" t="str">
        <f>'Приложение 3'!A65&amp;" от "&amp;'Приложение 3'!L65&amp;" № "&amp;'Приложение 3'!P65</f>
        <v> от  № </v>
      </c>
      <c r="S6" s="84" t="str">
        <f>'Приложение 3'!A67&amp;" от "&amp;'Приложение 3'!L67&amp;" № "&amp;'Приложение 3'!P67</f>
        <v> от  № </v>
      </c>
      <c r="T6" s="84" t="str">
        <f>'Приложение 3'!A69&amp;" от "&amp;'Приложение 3'!L69&amp;" № "&amp;'Приложение 3'!P69</f>
        <v> от  № </v>
      </c>
    </row>
  </sheetData>
  <sheetProtection/>
  <mergeCells count="12">
    <mergeCell ref="L3:O3"/>
    <mergeCell ref="P3:T4"/>
    <mergeCell ref="I3:I4"/>
    <mergeCell ref="G3:G4"/>
    <mergeCell ref="F3:F4"/>
    <mergeCell ref="H3:H4"/>
    <mergeCell ref="A3:A4"/>
    <mergeCell ref="B3:B4"/>
    <mergeCell ref="C3:C4"/>
    <mergeCell ref="D3:D4"/>
    <mergeCell ref="E3:E4"/>
    <mergeCell ref="J3:K3"/>
  </mergeCells>
  <printOptions/>
  <pageMargins left="0.19" right="0.17" top="0.31" bottom="0.33" header="0.18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karepkin</dc:creator>
  <cp:keywords/>
  <dc:description/>
  <cp:lastModifiedBy>Степанова Наталья Александровна</cp:lastModifiedBy>
  <cp:lastPrinted>2018-02-27T09:40:30Z</cp:lastPrinted>
  <dcterms:created xsi:type="dcterms:W3CDTF">2017-02-03T11:12:00Z</dcterms:created>
  <dcterms:modified xsi:type="dcterms:W3CDTF">2024-04-22T06:51:02Z</dcterms:modified>
  <cp:category/>
  <cp:version/>
  <cp:contentType/>
  <cp:contentStatus/>
</cp:coreProperties>
</file>